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defaultThemeVersion="124226"/>
  <mc:AlternateContent xmlns:mc="http://schemas.openxmlformats.org/markup-compatibility/2006">
    <mc:Choice Requires="x15">
      <x15ac:absPath xmlns:x15ac="http://schemas.microsoft.com/office/spreadsheetml/2010/11/ac" url="https://goldensubmarineo365-my.sharepoint.com/personal/w_dzik_goldensubmarine_com/Documents/ORLEN/BIEŻĄCE/1. RAPORT ZINTEGROWANY/"/>
    </mc:Choice>
  </mc:AlternateContent>
  <xr:revisionPtr revIDLastSave="4" documentId="8_{2D82BD53-33EB-426A-BB27-0B09D4B78A29}" xr6:coauthVersionLast="47" xr6:coauthVersionMax="47" xr10:uidLastSave="{B2F1BD07-9BFF-404D-A6CC-DC3B84220C48}"/>
  <bookViews>
    <workbookView xWindow="-28920" yWindow="-120" windowWidth="29040" windowHeight="15840" tabRatio="946" firstSheet="1" activeTab="1" xr2:uid="{00000000-000D-0000-FFFF-FFFF00000000}"/>
  </bookViews>
  <sheets>
    <sheet name="Cover" sheetId="37" r:id="rId1"/>
    <sheet name="Contents" sheetId="2" r:id="rId2"/>
    <sheet name="Who we are (1)" sheetId="44" r:id="rId3"/>
    <sheet name="Who we are (2)" sheetId="45" r:id="rId4"/>
    <sheet name="Shareholders" sheetId="20" r:id="rId5"/>
    <sheet name="Financial data" sheetId="42" r:id="rId6"/>
    <sheet name="Financial highlights" sheetId="5" r:id="rId7"/>
    <sheet name="EBITDA LIFO, CAPEX by segm" sheetId="16" r:id="rId8"/>
    <sheet name="Major companies" sheetId="18" r:id="rId9"/>
    <sheet name="Revenues by country" sheetId="41" r:id="rId10"/>
    <sheet name="Operational data" sheetId="21" r:id="rId11"/>
    <sheet name="Throughput and yields" sheetId="7" r:id="rId12"/>
    <sheet name="Prod.vol." sheetId="8" r:id="rId13"/>
    <sheet name="Sales vol." sheetId="9" r:id="rId14"/>
    <sheet name="Sales vol structure" sheetId="12" r:id="rId15"/>
    <sheet name="Fuel stations" sheetId="13" r:id="rId16"/>
    <sheet name="Employees" sheetId="17" r:id="rId17"/>
    <sheet name="Market data" sheetId="43" r:id="rId18"/>
    <sheet name="Map" sheetId="46" r:id="rId19"/>
    <sheet name="Indices" sheetId="11" r:id="rId20"/>
    <sheet name="Exchange rates" sheetId="24" r:id="rId21"/>
    <sheet name="MDM" sheetId="26" r:id="rId22"/>
    <sheet name="Cracks" sheetId="36" r:id="rId23"/>
    <sheet name="Brent price" sheetId="27" r:id="rId24"/>
    <sheet name="BU diff" sheetId="28" r:id="rId25"/>
    <sheet name="Conversion table" sheetId="35" r:id="rId26"/>
    <sheet name="Contacts" sheetId="33" r:id="rId27"/>
  </sheets>
  <definedNames>
    <definedName name="FWT_PKN" localSheetId="8">'Major companies'!$A$3</definedName>
    <definedName name="FWT_rynki_zbytu_dow" localSheetId="14">'Sales vol structure'!#REF!</definedName>
    <definedName name="_xlnm.Print_Area" localSheetId="23">'Brent price'!$A$1:$J$34</definedName>
    <definedName name="_xlnm.Print_Area" localSheetId="24">'BU diff'!$A$1:$J$34</definedName>
    <definedName name="_xlnm.Print_Area" localSheetId="26">Contacts!$A$1:$J$31</definedName>
    <definedName name="_xlnm.Print_Area" localSheetId="1">Contents!$A$1:$H$17</definedName>
    <definedName name="_xlnm.Print_Area" localSheetId="25">'Conversion table'!$A$1:$G$22</definedName>
    <definedName name="_xlnm.Print_Area" localSheetId="0">Cover!$A$1:$F$19</definedName>
    <definedName name="_xlnm.Print_Area" localSheetId="22">Cracks!$A$1:$F$18</definedName>
    <definedName name="_xlnm.Print_Area" localSheetId="7">'EBITDA LIFO, CAPEX by segm'!$A$1:$G$65</definedName>
    <definedName name="_xlnm.Print_Area" localSheetId="16">Employees!$A$1:$F$12</definedName>
    <definedName name="_xlnm.Print_Area" localSheetId="20">'Exchange rates'!$A$1:$F$19</definedName>
    <definedName name="_xlnm.Print_Area" localSheetId="5">'Financial data'!$A$1:$J$21</definedName>
    <definedName name="_xlnm.Print_Area" localSheetId="6">'Financial highlights'!$A$1:$K$22</definedName>
    <definedName name="_xlnm.Print_Area" localSheetId="15">'Fuel stations'!$A$1:$H$48</definedName>
    <definedName name="_xlnm.Print_Area" localSheetId="19">Indices!$A$1:$F$17</definedName>
    <definedName name="_xlnm.Print_Area" localSheetId="8">'Major companies'!$A$1:$Y$13</definedName>
    <definedName name="_xlnm.Print_Area" localSheetId="18">Map!$A$1:$K$33</definedName>
    <definedName name="_xlnm.Print_Area" localSheetId="17">'Market data'!$A$1:$J$21</definedName>
    <definedName name="_xlnm.Print_Area" localSheetId="21">MDM!$A$1:$J$34</definedName>
    <definedName name="_xlnm.Print_Area" localSheetId="10">'Operational data'!$A$1:$J$21</definedName>
    <definedName name="_xlnm.Print_Area" localSheetId="12">Prod.vol.!$A$1:$F$15</definedName>
    <definedName name="_xlnm.Print_Area" localSheetId="9">'Revenues by country'!$A$1:$D$12</definedName>
    <definedName name="_xlnm.Print_Area" localSheetId="14">'Sales vol structure'!$A$1:$J$29</definedName>
    <definedName name="_xlnm.Print_Area" localSheetId="13">'Sales vol.'!$A$1:$D$49</definedName>
    <definedName name="_xlnm.Print_Area" localSheetId="4">Shareholders!$A$1:$C$31</definedName>
    <definedName name="_xlnm.Print_Area" localSheetId="11">'Throughput and yields'!$A$1:$F$26</definedName>
    <definedName name="_xlnm.Print_Area" localSheetId="2">'Who we are (1)'!$A$1:$O$22</definedName>
    <definedName name="_xlnm.Print_Area" localSheetId="3">'Who we are (2)'!$A$1:$R$20</definedName>
    <definedName name="_xlnm.Print_Titles" localSheetId="6">'Financial highlights'!#REF!</definedName>
    <definedName name="Z_45BA0266_82A8_4482_A405_4E128FEF7944_.wvu.PrintArea" localSheetId="6" hidden="1">'Financial highlights'!$A$1:$A$27</definedName>
    <definedName name="Z_45BA0266_82A8_4482_A405_4E128FEF7944_.wvu.PrintTitles" localSheetId="6" hidden="1">'Financial highlights'!#REF!</definedName>
  </definedNames>
  <calcPr calcId="191029"/>
</workbook>
</file>

<file path=xl/calcChain.xml><?xml version="1.0" encoding="utf-8"?>
<calcChain xmlns="http://schemas.openxmlformats.org/spreadsheetml/2006/main">
  <c r="B11" i="20" l="1"/>
  <c r="F7" i="11" l="1"/>
  <c r="E7" i="11" l="1"/>
  <c r="B9" i="41" l="1"/>
  <c r="F9" i="5"/>
  <c r="F10" i="5"/>
  <c r="G9" i="5"/>
  <c r="D14" i="12"/>
  <c r="E10" i="5"/>
  <c r="D10" i="5"/>
  <c r="E9" i="5"/>
  <c r="D9" i="5"/>
  <c r="F18" i="28"/>
  <c r="F14" i="28" s="1"/>
  <c r="E18" i="28"/>
  <c r="E14" i="28" s="1"/>
  <c r="D18" i="28"/>
  <c r="D14" i="28" s="1"/>
  <c r="F17" i="28"/>
  <c r="E17" i="28"/>
  <c r="D17" i="28"/>
  <c r="F16" i="28"/>
  <c r="E16" i="28"/>
  <c r="D16" i="28"/>
  <c r="C18" i="28"/>
  <c r="C14" i="28" s="1"/>
  <c r="C17" i="28"/>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D15" i="28" l="1"/>
  <c r="D13" i="28"/>
  <c r="C15" i="28"/>
  <c r="C13" i="28"/>
  <c r="E15" i="28"/>
  <c r="E13" i="28"/>
  <c r="F15" i="28"/>
  <c r="F13" i="28"/>
</calcChain>
</file>

<file path=xl/sharedStrings.xml><?xml version="1.0" encoding="utf-8"?>
<sst xmlns="http://schemas.openxmlformats.org/spreadsheetml/2006/main" count="452" uniqueCount="235">
  <si>
    <t xml:space="preserve"> </t>
  </si>
  <si>
    <t>EBITDA</t>
  </si>
  <si>
    <t>EBIT</t>
  </si>
  <si>
    <t>PTA</t>
  </si>
  <si>
    <t>EBITDA LIFO</t>
  </si>
  <si>
    <t>EBIT LIFO</t>
  </si>
  <si>
    <t>DOWNSTREAM</t>
  </si>
  <si>
    <t>ROACE [%]</t>
  </si>
  <si>
    <t>PKN ORLEN</t>
  </si>
  <si>
    <t xml:space="preserve">ORLEN Deutschland GmbH </t>
  </si>
  <si>
    <t xml:space="preserve">  </t>
  </si>
  <si>
    <t xml:space="preserve">BP     </t>
  </si>
  <si>
    <t>Lotos</t>
  </si>
  <si>
    <t xml:space="preserve">Downstream </t>
  </si>
  <si>
    <t>Zakres</t>
  </si>
  <si>
    <t>5yearAverage</t>
  </si>
  <si>
    <t>1 kw</t>
  </si>
  <si>
    <t>2 kw</t>
  </si>
  <si>
    <t>3 kw</t>
  </si>
  <si>
    <t>4 kw</t>
  </si>
  <si>
    <t xml:space="preserve"> 1) Spread Ural Rdam vs fwd Brent Dtd = Med Strip - Ural Rdam (Ural CIF Rotterdam)</t>
  </si>
  <si>
    <t>=</t>
  </si>
  <si>
    <t>www.orlen.pl</t>
  </si>
  <si>
    <t>Polski Koncern Naftowy ORLEN SA</t>
  </si>
  <si>
    <t>fax +48 24 367 77 11</t>
  </si>
  <si>
    <t>e-mail: ir@orlen.pl</t>
  </si>
  <si>
    <t>e-mail: media@orlen.pl</t>
  </si>
  <si>
    <t>SN 150</t>
  </si>
  <si>
    <t>fax +48 24 367 70 00</t>
  </si>
  <si>
    <t>Nationale-Nederlanden OFE</t>
  </si>
  <si>
    <t>n/a</t>
  </si>
  <si>
    <t>2016*</t>
  </si>
  <si>
    <t>2017*</t>
  </si>
  <si>
    <t>376*</t>
  </si>
  <si>
    <t xml:space="preserve">Shell    </t>
  </si>
  <si>
    <t>2018*</t>
  </si>
  <si>
    <t>Total</t>
  </si>
  <si>
    <t xml:space="preserve">Aviva OFE Aviva Santander </t>
  </si>
  <si>
    <t>2019*</t>
  </si>
  <si>
    <t>MAX-MIN</t>
  </si>
  <si>
    <t>2021 Polski Koncern Naftowy ORLEN SA</t>
  </si>
  <si>
    <t>3,50*</t>
  </si>
  <si>
    <t>-</t>
  </si>
  <si>
    <t>2020*</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</si>
  <si>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</si>
  <si>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</si>
  <si>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</si>
  <si>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</si>
  <si>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</si>
  <si>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</si>
  <si>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</si>
  <si>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</si>
  <si>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</si>
  <si>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</si>
  <si>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</si>
  <si>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Free float</t>
  </si>
  <si>
    <t xml:space="preserve">1) According to information from Ordinary General Meeting of PKN ORLEN dated as of 5 June 2020. </t>
  </si>
  <si>
    <t>The current shareholders structure is available on our corporate website:</t>
  </si>
  <si>
    <t>http://www.orlen.pl/EN/InvestorRelations/ShareholderServicesTools/ShareholdersStructure/Pages/default.aspx</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</si>
  <si>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</si>
  <si>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</si>
  <si>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</si>
  <si>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</si>
  <si>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</si>
  <si>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</si>
  <si>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</si>
  <si>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</si>
  <si>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</si>
  <si>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</si>
  <si>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</si>
  <si>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</si>
  <si>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</si>
  <si>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</si>
  <si>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</si>
  <si>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 2019-2020</t>
  </si>
  <si>
    <t>EBITDA LIFO, depreciation, CAPEX by segment 2016-2018</t>
  </si>
  <si>
    <t>EBITDA LIFO, of which:</t>
  </si>
  <si>
    <t>Refining</t>
  </si>
  <si>
    <t>Petrochemical</t>
  </si>
  <si>
    <t>Energy**</t>
  </si>
  <si>
    <t>Retail</t>
  </si>
  <si>
    <t>Upstream</t>
  </si>
  <si>
    <t>Corporate functions</t>
  </si>
  <si>
    <t>Depreciation, of which:</t>
  </si>
  <si>
    <t>Capital expenditures (CAPEX), of which:</t>
  </si>
  <si>
    <t>Energy</t>
  </si>
  <si>
    <t xml:space="preserve">** in the period of 12 months ended 31 December 2020 including recognition of gain </t>
  </si>
  <si>
    <t>on bargain purchase of Energa Group shares in the amount of PLN 4 062 million</t>
  </si>
  <si>
    <t>Financial and operational data of major companies</t>
  </si>
  <si>
    <t>Employees as of 31 December</t>
  </si>
  <si>
    <t>persons</t>
  </si>
  <si>
    <t>Sales revenues</t>
  </si>
  <si>
    <t>EBITDA LIFO before impairment allowances</t>
  </si>
  <si>
    <t>Total assets</t>
  </si>
  <si>
    <t>Unipetrol Group</t>
  </si>
  <si>
    <t>ORLEN Lietuva Group</t>
  </si>
  <si>
    <t>Energa Group</t>
  </si>
  <si>
    <t>Revenues by country</t>
  </si>
  <si>
    <t>Geographic split of ORLEN Group revenues (2020)</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</si>
  <si>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</si>
  <si>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</si>
  <si>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</si>
  <si>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</si>
  <si>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</si>
  <si>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</si>
  <si>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</si>
  <si>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</si>
  <si>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</si>
  <si>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</si>
  <si>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</si>
  <si>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</si>
  <si>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Light distillates yield</t>
  </si>
  <si>
    <t>Middle distillates yield</t>
  </si>
  <si>
    <t>Refineries in the Czech Republic</t>
  </si>
  <si>
    <t>Refinery in Lithuania</t>
  </si>
  <si>
    <t>Production volumes</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</si>
  <si>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</si>
  <si>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</si>
  <si>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</si>
  <si>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</si>
  <si>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</si>
  <si>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</si>
  <si>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</si>
  <si>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</si>
  <si>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</si>
  <si>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</si>
  <si>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volumes 2019-2020</t>
  </si>
  <si>
    <t>REFINING</t>
  </si>
  <si>
    <t>PETROCHEMICAL</t>
  </si>
  <si>
    <t>Sales volumes 2016-2018</t>
  </si>
  <si>
    <t>RETAIL</t>
  </si>
  <si>
    <r>
      <rPr>
        <b/>
        <sz val="10"/>
        <rFont val="Arial"/>
        <family val="2"/>
        <charset val="238"/>
      </rPr>
      <t>Medium distillates</t>
    </r>
    <r>
      <rPr>
        <sz val="10"/>
        <rFont val="Arial"/>
        <family val="2"/>
        <charset val="238"/>
      </rPr>
      <t xml:space="preserve"> 
[diesel oil, light heating oil]</t>
    </r>
  </si>
  <si>
    <t>UPSTREAM</t>
  </si>
  <si>
    <t>TOTAL</t>
  </si>
  <si>
    <t>Structure of ORLEN Group sales volumes on home markets</t>
  </si>
  <si>
    <t>in retail segment (2020)</t>
  </si>
  <si>
    <t>Lithuania</t>
  </si>
  <si>
    <t>Fuel stations</t>
  </si>
  <si>
    <t>Number of fuel stations in ORLEN Group at the end of 2020 was 2 855.</t>
  </si>
  <si>
    <t>Fuel stations in Poland</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</si>
  <si>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</si>
  <si>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</si>
  <si>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</si>
  <si>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</si>
  <si>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</si>
  <si>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</si>
  <si>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</si>
  <si>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ENERGA Group</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</si>
  <si>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</si>
  <si>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</si>
  <si>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</si>
  <si>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</si>
  <si>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</si>
  <si>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</si>
  <si>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</si>
  <si>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</si>
  <si>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</si>
  <si>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</si>
  <si>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</si>
  <si>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</si>
  <si>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</si>
  <si>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</si>
  <si>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</si>
  <si>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</si>
  <si>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 PKN ORLEN Management Board recommendation. The ultimate decision belongs to shareholders during AGM.</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</si>
  <si>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</si>
  <si>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</si>
  <si>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</si>
  <si>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</si>
  <si>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</si>
  <si>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</si>
  <si>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</si>
  <si>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</si>
  <si>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</si>
  <si>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</si>
  <si>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</si>
  <si>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</si>
  <si>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</si>
  <si>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</si>
  <si>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</si>
  <si>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</si>
  <si>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</si>
  <si>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</si>
  <si>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</si>
  <si>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</si>
  <si>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</si>
  <si>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t>Product cracks of downstream margin</t>
  </si>
  <si>
    <t>Refining products (USD/t)</t>
  </si>
  <si>
    <t>Diesel</t>
  </si>
  <si>
    <t>Gasoline</t>
  </si>
  <si>
    <t>HSFO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</si>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</sst>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0.00\ _z_ł_-;\-* #,##0.00\ _z_ł_-;_-* &quot;-&quot;??\ _z_ł_-;_-@_-"/>
    <numFmt numFmtId="165" formatCode="#,##0.0"/>
    <numFmt numFmtId="166" formatCode="#.00;\(#.00\)"/>
    <numFmt numFmtId="167" formatCode="0.0%"/>
    <numFmt numFmtId="168" formatCode="0.0"/>
    <numFmt numFmtId="169" formatCode="0.0000"/>
    <numFmt numFmtId="170" formatCode="#,##0.000"/>
    <numFmt numFmtId="171" formatCode="###,###,###"/>
    <numFmt numFmtId="172" formatCode="###,###,##0.0"/>
    <numFmt numFmtId="173" formatCode="###,###,##0.00"/>
    <numFmt numFmtId="174" formatCode="_-&quot;?&quot;* #,##0.00_-;\-&quot;?&quot;* #,##0.00_-;_-&quot;?&quot;* &quot;-&quot;??_-;_-@_-"/>
    <numFmt numFmtId="175" formatCode="_-&quot;?&quot;* #,##0_-;\-&quot;?&quot;* #,##0_-;_-&quot;?&quot;* &quot;-&quot;_-;_-@_-"/>
    <numFmt numFmtId="176" formatCode="00"/>
    <numFmt numFmtId="177" formatCode="#,##0.00\ &quot;Pts&quot;;[Red]\-#,##0.00\ &quot;Pts&quot;"/>
    <numFmt numFmtId="178" formatCode="_-* #,##0\ _K_č_._-;\-* #,##0\ _K_č_._-;_-* &quot;-&quot;\ _K_č_._-;_-@_-"/>
    <numFmt numFmtId="179" formatCode="#,##0&quot;zł&quot;;[Red]\-#,##0&quot;zł&quot;"/>
    <numFmt numFmtId="180" formatCode="_ * #,##0.00_ ;_ * \-#,##0.00_ ;_ * &quot;-&quot;??_ ;_ @_ "/>
    <numFmt numFmtId="181" formatCode="#,##0."/>
    <numFmt numFmtId="182" formatCode="#,##0.00&quot;zł&quot;;\-#,##0.00&quot;zł&quot;"/>
    <numFmt numFmtId="183" formatCode="_(&quot;$&quot;* #,##0.00_);_(&quot;$&quot;* \(#,##0.00\);_(&quot;$&quot;* &quot;-&quot;??_);_(@_)"/>
    <numFmt numFmtId="184" formatCode="\$#,##0\ ;\(\$#,##0\)"/>
    <numFmt numFmtId="185" formatCode="dd\ mmmyy"/>
    <numFmt numFmtId="186" formatCode="m/d/yy\ h:mm"/>
    <numFmt numFmtId="187" formatCode="_-* #,##0.00\ _D_M_-;\-* #,##0.00\ _D_M_-;_-* &quot;-&quot;??\ _D_M_-;_-@_-"/>
    <numFmt numFmtId="188" formatCode="_-* #,##0.00\ [$€-1]_-;\-* #,##0.00\ [$€-1]_-;_-* &quot;-&quot;??\ [$€-1]_-"/>
    <numFmt numFmtId="189" formatCode="#,##0.0000_);[Red]\(#,##0.0000\)"/>
    <numFmt numFmtId="190" formatCode="#,##0_);\(#,##0\)"/>
    <numFmt numFmtId="191" formatCode="#,##0.0%_);\(#,##0.0%\)"/>
    <numFmt numFmtId="192" formatCode="#,##0.0_);\(#,##0.0\)"/>
    <numFmt numFmtId="193" formatCode="0.00%;\(0.00%\)"/>
    <numFmt numFmtId="194" formatCode="_-* #,##0_z_ł_-;\-* #,##0_z_ł_-;_-* &quot;-&quot;_z_ł_-;_-@_-"/>
    <numFmt numFmtId="195" formatCode="_-* #,##0.00\ &quot;Sk&quot;_-;\-* #,##0.00\ &quot;Sk&quot;_-;_-* &quot;-&quot;??\ &quot;Sk&quot;_-;_-@_-"/>
    <numFmt numFmtId="196" formatCode="#,##0\ &quot;F&quot;;[Red]\-#,##0\ &quot;F&quot;"/>
    <numFmt numFmtId="197" formatCode="#,##0.0_)\x;\(#,##0.0\)\x"/>
    <numFmt numFmtId="198" formatCode="_-* #,##0&quot;zł&quot;_-;\-* #,##0&quot;zł&quot;_-;_-* &quot;-&quot;&quot;zł&quot;_-;_-@_-"/>
    <numFmt numFmtId="199" formatCode="General_)"/>
    <numFmt numFmtId="200" formatCode="0_)"/>
    <numFmt numFmtId="201" formatCode="0.0_)"/>
    <numFmt numFmtId="202" formatCode="0.00_)"/>
    <numFmt numFmtId="203" formatCode="0.000_)"/>
    <numFmt numFmtId="204" formatCode="0.0000_)"/>
    <numFmt numFmtId="205" formatCode="0.00000_)"/>
    <numFmt numFmtId="206" formatCode="[Blue]0%_);[Red]\(0%\)"/>
    <numFmt numFmtId="207" formatCode="mmm\ dd\,\ yyyy"/>
    <numFmt numFmtId="208" formatCode="mmm\-yyyy"/>
    <numFmt numFmtId="209" formatCode="yyyy"/>
    <numFmt numFmtId="210" formatCode="&quot;$&quot;#,##0.00_);[Red]\(&quot;$&quot;#,##0.00\)"/>
    <numFmt numFmtId="211" formatCode="\$#,##0.00_);\$\(#,##0.00\)"/>
    <numFmt numFmtId="212" formatCode="_-* #,##0\ &quot;DM&quot;_-;\-* #,##0\ &quot;DM&quot;_-;_-* &quot;-&quot;\ &quot;DM&quot;_-;_-@_-"/>
    <numFmt numFmtId="213" formatCode="_-* #,##0.00\ &quot;DM&quot;_-;\-* #,##0.00\ &quot;DM&quot;_-;_-* &quot;-&quot;??\ &quot;DM&quot;_-;_-@_-"/>
    <numFmt numFmtId="214" formatCode="\P\L\N\ #,##0.00_);\P\L\N\ \(#,##0.00\)"/>
  </numFmts>
  <fonts count="156">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u/>
      <sz val="8"/>
      <color indexed="12"/>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9" fillId="0" borderId="0">
      <alignment vertical="center"/>
    </xf>
    <xf numFmtId="0" fontId="29" fillId="0" borderId="0">
      <alignment vertical="center"/>
    </xf>
    <xf numFmtId="4" fontId="30" fillId="0" borderId="0" applyFont="0" applyFill="0" applyBorder="0" applyAlignment="0" applyProtection="0"/>
    <xf numFmtId="170" fontId="30" fillId="0" borderId="0" applyFont="0" applyFill="0" applyBorder="0" applyAlignment="0" applyProtection="0"/>
    <xf numFmtId="171" fontId="31" fillId="0" borderId="0" applyFont="0" applyFill="0" applyBorder="0" applyAlignment="0" applyProtection="0"/>
    <xf numFmtId="172" fontId="30" fillId="0" borderId="0" applyFont="0" applyFill="0" applyBorder="0" applyAlignment="0" applyProtection="0"/>
    <xf numFmtId="173" fontId="30" fillId="0" borderId="0" applyFont="0" applyFill="0" applyBorder="0" applyAlignment="0" applyProtection="0"/>
    <xf numFmtId="172" fontId="31" fillId="0" borderId="0" applyFont="0" applyFill="0" applyBorder="0" applyAlignment="0" applyProtection="0"/>
    <xf numFmtId="173" fontId="31" fillId="0" borderId="0" applyFont="0" applyFill="0" applyBorder="0" applyAlignment="0" applyProtection="0"/>
    <xf numFmtId="0" fontId="28" fillId="0" borderId="0"/>
    <xf numFmtId="17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32"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2" fillId="0" borderId="0"/>
    <xf numFmtId="0" fontId="2"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3" fillId="0" borderId="0"/>
    <xf numFmtId="0" fontId="2"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9" fillId="0" borderId="0">
      <alignment vertical="center"/>
    </xf>
    <xf numFmtId="0" fontId="29" fillId="0" borderId="0">
      <alignment vertical="center"/>
    </xf>
    <xf numFmtId="0" fontId="1" fillId="0" borderId="0"/>
    <xf numFmtId="0" fontId="29" fillId="0" borderId="0">
      <alignment vertical="center"/>
    </xf>
    <xf numFmtId="0" fontId="29" fillId="0" borderId="0">
      <alignment vertical="center"/>
    </xf>
    <xf numFmtId="167" fontId="31" fillId="0" borderId="0" applyFont="0" applyFill="0" applyBorder="0" applyAlignment="0" applyProtection="0"/>
    <xf numFmtId="10" fontId="31" fillId="0" borderId="0" applyFont="0" applyFill="0" applyBorder="0" applyAlignment="0" applyProtection="0"/>
    <xf numFmtId="169" fontId="30" fillId="0" borderId="0" applyFont="0" applyFill="0" applyBorder="0" applyAlignment="0" applyProtection="0"/>
    <xf numFmtId="176" fontId="31" fillId="0" borderId="0" applyFont="0" applyFill="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7"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1" borderId="0" applyNumberFormat="0" applyBorder="0" applyAlignment="0" applyProtection="0"/>
    <xf numFmtId="0" fontId="36" fillId="7" borderId="0" applyNumberFormat="0" applyBorder="0" applyAlignment="0" applyProtection="0"/>
    <xf numFmtId="0" fontId="35" fillId="12" borderId="0" applyNumberFormat="0" applyBorder="0" applyAlignment="0" applyProtection="0"/>
    <xf numFmtId="0" fontId="36" fillId="6" borderId="0" applyNumberFormat="0" applyBorder="0" applyAlignment="0" applyProtection="0"/>
    <xf numFmtId="0" fontId="35" fillId="3" borderId="0" applyNumberFormat="0" applyBorder="0" applyAlignment="0" applyProtection="0"/>
    <xf numFmtId="0" fontId="36"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3"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4"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5"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2" borderId="0" applyNumberFormat="0" applyBorder="0" applyAlignment="0" applyProtection="0"/>
    <xf numFmtId="0" fontId="35" fillId="7" borderId="0" applyNumberFormat="0" applyBorder="0" applyAlignment="0" applyProtection="0"/>
    <xf numFmtId="0" fontId="36" fillId="18"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9" borderId="0" applyNumberFormat="0" applyBorder="0" applyAlignment="0" applyProtection="0"/>
    <xf numFmtId="0" fontId="40" fillId="9"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6" borderId="0" applyNumberFormat="0" applyBorder="0" applyAlignment="0" applyProtection="0"/>
    <xf numFmtId="0" fontId="40" fillId="16"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7" borderId="0" applyNumberFormat="0" applyBorder="0" applyAlignment="0" applyProtection="0"/>
    <xf numFmtId="0" fontId="40" fillId="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1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9"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20"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21"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22" borderId="0" applyNumberFormat="0" applyBorder="0" applyAlignment="0" applyProtection="0"/>
    <xf numFmtId="0" fontId="40"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7" borderId="0" applyNumberFormat="0" applyBorder="0" applyAlignment="0" applyProtection="0"/>
    <xf numFmtId="0" fontId="40" fillId="21"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2"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37"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20" borderId="0" applyNumberFormat="0" applyBorder="0" applyAlignment="0" applyProtection="0"/>
    <xf numFmtId="0" fontId="40" fillId="38"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6" borderId="0" applyNumberFormat="0" applyBorder="0" applyAlignment="0" applyProtection="0"/>
    <xf numFmtId="0" fontId="40" fillId="21"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6" fillId="40" borderId="0" applyNumberFormat="0" applyBorder="0" applyAlignment="0" applyProtection="0"/>
    <xf numFmtId="0" fontId="36" fillId="31" borderId="0" applyNumberFormat="0" applyBorder="0" applyAlignment="0" applyProtection="0"/>
    <xf numFmtId="0" fontId="40" fillId="41"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77" fontId="1" fillId="42" borderId="1">
      <alignment horizontal="center" vertical="center"/>
    </xf>
    <xf numFmtId="177" fontId="1" fillId="42" borderId="1">
      <alignment horizontal="center" vertical="center"/>
    </xf>
    <xf numFmtId="0" fontId="41" fillId="43" borderId="0" applyNumberFormat="0" applyBorder="0" applyAlignment="0" applyProtection="0"/>
    <xf numFmtId="0" fontId="41" fillId="43" borderId="0" applyNumberFormat="0" applyBorder="0" applyAlignment="0" applyProtection="0"/>
    <xf numFmtId="0" fontId="41" fillId="28"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3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7"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23" borderId="0" applyNumberFormat="0" applyBorder="0" applyAlignment="0" applyProtection="0"/>
    <xf numFmtId="0" fontId="42" fillId="44" borderId="0"/>
    <xf numFmtId="0" fontId="43" fillId="31" borderId="0" applyNumberFormat="0" applyBorder="0" applyAlignment="0" applyProtection="0"/>
    <xf numFmtId="0" fontId="44" fillId="3" borderId="0" applyNumberFormat="0" applyBorder="0" applyAlignment="0" applyProtection="0"/>
    <xf numFmtId="0" fontId="45" fillId="45" borderId="0">
      <alignment vertical="center"/>
    </xf>
    <xf numFmtId="3" fontId="46" fillId="0" borderId="0"/>
    <xf numFmtId="0" fontId="47" fillId="46" borderId="0"/>
    <xf numFmtId="0" fontId="48" fillId="47" borderId="2"/>
    <xf numFmtId="0" fontId="47" fillId="46" borderId="0"/>
    <xf numFmtId="0" fontId="49" fillId="48" borderId="3" applyNumberFormat="0" applyAlignment="0" applyProtection="0"/>
    <xf numFmtId="0" fontId="50" fillId="11" borderId="3" applyNumberFormat="0" applyAlignment="0" applyProtection="0"/>
    <xf numFmtId="178" fontId="51" fillId="0" borderId="0" applyFont="0" applyFill="0" applyBorder="0" applyAlignment="0" applyProtection="0"/>
    <xf numFmtId="0" fontId="52" fillId="0" borderId="4" applyNumberFormat="0" applyFill="0" applyAlignment="0" applyProtection="0"/>
    <xf numFmtId="3" fontId="53" fillId="0" borderId="0" applyProtection="0"/>
    <xf numFmtId="0" fontId="54" fillId="32" borderId="5" applyNumberFormat="0" applyAlignment="0" applyProtection="0"/>
    <xf numFmtId="0" fontId="54" fillId="49" borderId="5" applyNumberFormat="0" applyAlignment="0" applyProtection="0"/>
    <xf numFmtId="0" fontId="55" fillId="3" borderId="0" applyNumberFormat="0" applyBorder="0" applyAlignment="0" applyProtection="0"/>
    <xf numFmtId="179" fontId="53" fillId="0" borderId="0">
      <protection locked="0"/>
    </xf>
    <xf numFmtId="38" fontId="56" fillId="0" borderId="0" applyFont="0" applyFill="0" applyBorder="0" applyAlignment="0" applyProtection="0"/>
    <xf numFmtId="180" fontId="1" fillId="0" borderId="0" applyFont="0" applyFill="0" applyBorder="0" applyAlignment="0" applyProtection="0"/>
    <xf numFmtId="3" fontId="57" fillId="0" borderId="0" applyFont="0" applyFill="0" applyBorder="0" applyAlignment="0" applyProtection="0"/>
    <xf numFmtId="0" fontId="58" fillId="0" borderId="0"/>
    <xf numFmtId="0" fontId="59" fillId="0" borderId="0"/>
    <xf numFmtId="3" fontId="60" fillId="0" borderId="0" applyFont="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181" fontId="61" fillId="0" borderId="0">
      <protection locked="0"/>
    </xf>
    <xf numFmtId="182" fontId="53" fillId="0" borderId="0">
      <protection locked="0"/>
    </xf>
    <xf numFmtId="6" fontId="56" fillId="0" borderId="0" applyFont="0" applyFill="0" applyBorder="0" applyAlignment="0" applyProtection="0"/>
    <xf numFmtId="183" fontId="1" fillId="0" borderId="0" applyFont="0" applyFill="0" applyBorder="0" applyAlignment="0" applyProtection="0"/>
    <xf numFmtId="184" fontId="57"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0" fontId="62" fillId="18" borderId="3" applyNumberFormat="0" applyAlignment="0" applyProtection="0"/>
    <xf numFmtId="0" fontId="62" fillId="18" borderId="3" applyNumberFormat="0" applyAlignment="0" applyProtection="0"/>
    <xf numFmtId="0" fontId="62" fillId="7" borderId="3" applyNumberFormat="0" applyAlignment="0" applyProtection="0"/>
    <xf numFmtId="0" fontId="63" fillId="11" borderId="6" applyNumberFormat="0" applyAlignment="0" applyProtection="0"/>
    <xf numFmtId="0" fontId="63" fillId="11" borderId="6" applyNumberFormat="0" applyAlignment="0" applyProtection="0"/>
    <xf numFmtId="0" fontId="63" fillId="16" borderId="6" applyNumberFormat="0" applyAlignment="0" applyProtection="0"/>
    <xf numFmtId="49" fontId="64" fillId="0" borderId="7">
      <alignment horizontal="right" wrapText="1"/>
    </xf>
    <xf numFmtId="0" fontId="57"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5" fontId="42" fillId="0" borderId="0" applyFont="0" applyFill="0" applyBorder="0" applyAlignment="0" applyProtection="0"/>
    <xf numFmtId="186" fontId="1" fillId="0" borderId="0" applyFont="0" applyFill="0" applyBorder="0" applyAlignment="0" applyProtection="0">
      <alignment wrapText="1"/>
    </xf>
    <xf numFmtId="186" fontId="1" fillId="0" borderId="0" applyFont="0" applyFill="0" applyBorder="0" applyAlignment="0" applyProtection="0">
      <alignment wrapText="1"/>
    </xf>
    <xf numFmtId="187" fontId="1" fillId="0" borderId="0" applyFont="0" applyFill="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188" fontId="2"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2" fontId="57"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0" fontId="69" fillId="0" borderId="0"/>
    <xf numFmtId="189" fontId="70" fillId="53" borderId="0" applyFont="0" applyFill="0" applyBorder="0" applyAlignment="0" applyProtection="0">
      <protection locked="0"/>
    </xf>
    <xf numFmtId="0" fontId="71" fillId="54" borderId="0" applyNumberFormat="0" applyBorder="0" applyAlignment="0" applyProtection="0"/>
    <xf numFmtId="0" fontId="71" fillId="4" borderId="0" applyNumberFormat="0" applyBorder="0" applyAlignment="0" applyProtection="0"/>
    <xf numFmtId="38" fontId="72" fillId="44" borderId="0" applyNumberFormat="0" applyBorder="0" applyAlignment="0" applyProtection="0"/>
    <xf numFmtId="190" fontId="73" fillId="0" borderId="0" applyFill="0" applyBorder="0" applyProtection="0">
      <alignment horizontal="right"/>
    </xf>
    <xf numFmtId="37" fontId="73" fillId="0" borderId="0" applyFill="0" applyBorder="0" applyProtection="0">
      <alignment horizontal="right"/>
    </xf>
    <xf numFmtId="191" fontId="73" fillId="0" borderId="0" applyFill="0" applyBorder="0" applyAlignment="0" applyProtection="0"/>
    <xf numFmtId="37" fontId="74" fillId="0" borderId="0" applyFill="0" applyBorder="0" applyProtection="0">
      <alignment horizontal="right"/>
    </xf>
    <xf numFmtId="192" fontId="75" fillId="0" borderId="0"/>
    <xf numFmtId="193" fontId="76" fillId="55" borderId="2" applyNumberFormat="0" applyFont="0" applyAlignment="0"/>
    <xf numFmtId="192" fontId="77" fillId="0" borderId="0"/>
    <xf numFmtId="0" fontId="78" fillId="0" borderId="0" applyNumberFormat="0" applyFill="0" applyBorder="0" applyAlignment="0" applyProtection="0"/>
    <xf numFmtId="0" fontId="79" fillId="44" borderId="8" applyFont="0" applyBorder="0" applyAlignment="0">
      <alignment horizontal="centerContinuous"/>
    </xf>
    <xf numFmtId="0" fontId="80" fillId="0" borderId="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10"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0" borderId="0">
      <protection locked="0"/>
    </xf>
    <xf numFmtId="194" fontId="53" fillId="0" borderId="0">
      <protection locked="0"/>
    </xf>
    <xf numFmtId="0" fontId="85" fillId="0" borderId="0">
      <protection locked="0"/>
    </xf>
    <xf numFmtId="194" fontId="53" fillId="0" borderId="0">
      <protection locked="0"/>
    </xf>
    <xf numFmtId="0" fontId="73"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6" fillId="41" borderId="3" applyNumberFormat="0" applyAlignment="0" applyProtection="0"/>
    <xf numFmtId="10" fontId="72" fillId="55" borderId="2" applyNumberFormat="0" applyBorder="0" applyAlignment="0" applyProtection="0"/>
    <xf numFmtId="0" fontId="87" fillId="18" borderId="3" applyNumberFormat="0" applyAlignment="0" applyProtection="0"/>
    <xf numFmtId="0" fontId="87" fillId="7" borderId="3" applyNumberFormat="0" applyAlignment="0" applyProtection="0"/>
    <xf numFmtId="0" fontId="48" fillId="56" borderId="2"/>
    <xf numFmtId="0" fontId="88" fillId="0" borderId="15" applyNumberFormat="0" applyFill="0" applyAlignment="0" applyProtection="0"/>
    <xf numFmtId="0" fontId="88" fillId="0" borderId="15" applyNumberFormat="0" applyFill="0" applyAlignment="0" applyProtection="0"/>
    <xf numFmtId="0" fontId="89" fillId="0" borderId="14" applyNumberFormat="0" applyFill="0" applyAlignment="0" applyProtection="0"/>
    <xf numFmtId="0" fontId="90" fillId="49" borderId="5" applyNumberFormat="0" applyAlignment="0" applyProtection="0"/>
    <xf numFmtId="0" fontId="90" fillId="49" borderId="5" applyNumberFormat="0" applyAlignment="0" applyProtection="0"/>
    <xf numFmtId="0" fontId="91" fillId="49" borderId="5" applyNumberFormat="0" applyAlignment="0" applyProtection="0"/>
    <xf numFmtId="0" fontId="92" fillId="44" borderId="0"/>
    <xf numFmtId="0" fontId="93" fillId="0" borderId="16" applyNumberFormat="0" applyFill="0" applyAlignment="0" applyProtection="0"/>
    <xf numFmtId="0" fontId="94" fillId="0" borderId="14" applyNumberFormat="0" applyFill="0" applyAlignment="0" applyProtection="0"/>
    <xf numFmtId="0" fontId="95" fillId="57" borderId="17">
      <protection locked="0"/>
    </xf>
    <xf numFmtId="0" fontId="1" fillId="0" borderId="0"/>
    <xf numFmtId="0" fontId="96" fillId="0" borderId="0"/>
    <xf numFmtId="0" fontId="96" fillId="0" borderId="0"/>
    <xf numFmtId="0" fontId="96" fillId="0" borderId="0"/>
    <xf numFmtId="0" fontId="96" fillId="0" borderId="0"/>
    <xf numFmtId="195" fontId="2"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196" fontId="56" fillId="0" borderId="0" applyFont="0" applyFill="0" applyBorder="0" applyAlignment="0" applyProtection="0"/>
    <xf numFmtId="196" fontId="56" fillId="0" borderId="0" applyFont="0" applyFill="0" applyBorder="0" applyAlignment="0" applyProtection="0"/>
    <xf numFmtId="197" fontId="96" fillId="0" borderId="0" applyFont="0" applyFill="0" applyBorder="0" applyAlignment="0" applyProtection="0"/>
    <xf numFmtId="0" fontId="97" fillId="0" borderId="18" applyNumberFormat="0" applyFill="0" applyAlignment="0" applyProtection="0"/>
    <xf numFmtId="0" fontId="98" fillId="0" borderId="10"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42" borderId="2" applyNumberFormat="0">
      <alignment horizontal="left" vertical="center" wrapText="1"/>
      <protection locked="0"/>
    </xf>
    <xf numFmtId="0" fontId="101" fillId="0" borderId="20" applyNumberFormat="0" applyFill="0" applyAlignment="0" applyProtection="0"/>
    <xf numFmtId="0" fontId="101" fillId="0" borderId="20" applyNumberFormat="0" applyFill="0" applyAlignment="0" applyProtection="0"/>
    <xf numFmtId="0" fontId="102" fillId="0" borderId="18" applyNumberFormat="0" applyFill="0" applyAlignment="0" applyProtection="0"/>
    <xf numFmtId="0" fontId="103" fillId="0" borderId="21" applyNumberFormat="0" applyFill="0" applyAlignment="0" applyProtection="0"/>
    <xf numFmtId="0" fontId="103" fillId="0" borderId="21" applyNumberFormat="0" applyFill="0" applyAlignment="0" applyProtection="0"/>
    <xf numFmtId="0" fontId="104" fillId="0" borderId="10"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6" fillId="0" borderId="1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58" borderId="0" applyNumberFormat="0"/>
    <xf numFmtId="0" fontId="108" fillId="0" borderId="0" applyNumberFormat="0" applyFill="0" applyBorder="0" applyAlignment="0" applyProtection="0"/>
    <xf numFmtId="0" fontId="109" fillId="41" borderId="0" applyNumberFormat="0" applyBorder="0" applyAlignment="0" applyProtection="0"/>
    <xf numFmtId="0" fontId="109"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92" fillId="44" borderId="0"/>
    <xf numFmtId="37" fontId="113" fillId="0" borderId="0"/>
    <xf numFmtId="37" fontId="114"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 fillId="0" borderId="0"/>
    <xf numFmtId="0" fontId="1" fillId="0" borderId="0"/>
    <xf numFmtId="0" fontId="149" fillId="0" borderId="0"/>
    <xf numFmtId="0" fontId="1" fillId="0" borderId="0"/>
    <xf numFmtId="0" fontId="1" fillId="0" borderId="0"/>
    <xf numFmtId="0" fontId="1" fillId="0" borderId="0"/>
    <xf numFmtId="0" fontId="149" fillId="0" borderId="0"/>
    <xf numFmtId="0" fontId="149" fillId="0" borderId="0"/>
    <xf numFmtId="0" fontId="34" fillId="0" borderId="0"/>
    <xf numFmtId="0" fontId="1" fillId="0" borderId="0"/>
    <xf numFmtId="0" fontId="1" fillId="0" borderId="0"/>
    <xf numFmtId="0" fontId="1" fillId="0" borderId="0"/>
    <xf numFmtId="0" fontId="1" fillId="0" borderId="0"/>
    <xf numFmtId="0" fontId="2" fillId="0" borderId="0"/>
    <xf numFmtId="0" fontId="1" fillId="0" borderId="0"/>
    <xf numFmtId="0" fontId="14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6"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3" fillId="0" borderId="0"/>
    <xf numFmtId="3" fontId="13" fillId="0" borderId="0"/>
    <xf numFmtId="0" fontId="115" fillId="11" borderId="3" applyNumberFormat="0" applyAlignment="0" applyProtection="0"/>
    <xf numFmtId="0" fontId="115" fillId="11" borderId="3" applyNumberFormat="0" applyAlignment="0" applyProtection="0"/>
    <xf numFmtId="0" fontId="116" fillId="16" borderId="3" applyNumberFormat="0" applyAlignment="0" applyProtection="0"/>
    <xf numFmtId="0" fontId="117" fillId="48" borderId="6" applyNumberFormat="0" applyAlignment="0" applyProtection="0"/>
    <xf numFmtId="0" fontId="117" fillId="11" borderId="6" applyNumberFormat="0" applyAlignment="0" applyProtection="0"/>
    <xf numFmtId="198" fontId="53" fillId="0" borderId="0">
      <protection locked="0"/>
    </xf>
    <xf numFmtId="10" fontId="1" fillId="0" borderId="0" applyFont="0" applyFill="0" applyBorder="0" applyAlignment="0" applyProtection="0"/>
    <xf numFmtId="10" fontId="1" fillId="0" borderId="0" applyFont="0" applyFill="0" applyBorder="0" applyAlignment="0" applyProtection="0"/>
    <xf numFmtId="198" fontId="53" fillId="0" borderId="0">
      <protection locked="0"/>
    </xf>
    <xf numFmtId="199" fontId="118" fillId="0" borderId="0" applyFill="0" applyBorder="0" applyProtection="0"/>
    <xf numFmtId="199" fontId="119" fillId="0" borderId="0" applyFill="0" applyBorder="0" applyProtection="0"/>
    <xf numFmtId="199" fontId="118" fillId="0" borderId="0" applyBorder="0" applyProtection="0"/>
    <xf numFmtId="200" fontId="118" fillId="0" borderId="0" applyFill="0" applyBorder="0" applyProtection="0"/>
    <xf numFmtId="201" fontId="118" fillId="0" borderId="0" applyBorder="0" applyProtection="0"/>
    <xf numFmtId="202" fontId="118" fillId="0" borderId="0" applyFill="0" applyBorder="0" applyProtection="0"/>
    <xf numFmtId="203" fontId="118" fillId="0" borderId="0"/>
    <xf numFmtId="204" fontId="118" fillId="0" borderId="0" applyFill="0" applyBorder="0" applyProtection="0"/>
    <xf numFmtId="205" fontId="118" fillId="0" borderId="0" applyFill="0"/>
    <xf numFmtId="0" fontId="120" fillId="10" borderId="23" applyNumberFormat="0" applyFont="0" applyAlignment="0" applyProtection="0"/>
    <xf numFmtId="206" fontId="9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1" fillId="0" borderId="14" applyNumberFormat="0" applyFill="0" applyAlignment="0" applyProtection="0"/>
    <xf numFmtId="0" fontId="70" fillId="0" borderId="0" applyAlignment="0">
      <alignment horizontal="right"/>
    </xf>
    <xf numFmtId="0" fontId="122" fillId="44" borderId="0"/>
    <xf numFmtId="0" fontId="122" fillId="46" borderId="0"/>
    <xf numFmtId="0" fontId="47" fillId="59" borderId="0"/>
    <xf numFmtId="0" fontId="122" fillId="46" borderId="0"/>
    <xf numFmtId="4" fontId="123" fillId="18" borderId="24" applyNumberFormat="0" applyProtection="0">
      <alignment vertical="center"/>
    </xf>
    <xf numFmtId="4" fontId="124" fillId="18" borderId="24" applyNumberFormat="0" applyProtection="0">
      <alignment vertical="center"/>
    </xf>
    <xf numFmtId="4" fontId="124" fillId="60" borderId="24" applyNumberFormat="0" applyProtection="0">
      <alignment vertical="center"/>
    </xf>
    <xf numFmtId="4" fontId="123" fillId="18" borderId="24" applyNumberFormat="0" applyProtection="0">
      <alignment horizontal="left" vertical="center" indent="1"/>
    </xf>
    <xf numFmtId="4" fontId="123" fillId="60" borderId="24" applyNumberFormat="0" applyProtection="0">
      <alignment horizontal="left" vertical="center" indent="1"/>
    </xf>
    <xf numFmtId="0" fontId="123" fillId="18" borderId="24" applyNumberFormat="0" applyProtection="0">
      <alignment horizontal="left" vertical="top" indent="1"/>
    </xf>
    <xf numFmtId="0" fontId="123" fillId="60" borderId="24" applyNumberFormat="0" applyProtection="0">
      <alignment horizontal="left" vertical="top" indent="1"/>
    </xf>
    <xf numFmtId="4" fontId="123" fillId="8" borderId="0" applyNumberFormat="0" applyProtection="0">
      <alignment horizontal="left" vertical="center" indent="1"/>
    </xf>
    <xf numFmtId="4" fontId="123"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3" fillId="8" borderId="0" applyNumberFormat="0" applyProtection="0">
      <alignment horizontal="left" vertical="center" indent="1"/>
    </xf>
    <xf numFmtId="4" fontId="35" fillId="3" borderId="24" applyNumberFormat="0" applyProtection="0">
      <alignment horizontal="right" vertical="center"/>
    </xf>
    <xf numFmtId="4" fontId="35" fillId="9" borderId="24" applyNumberFormat="0" applyProtection="0">
      <alignment horizontal="right" vertical="center"/>
    </xf>
    <xf numFmtId="4" fontId="35" fillId="33" borderId="24" applyNumberFormat="0" applyProtection="0">
      <alignment horizontal="right" vertical="center"/>
    </xf>
    <xf numFmtId="4" fontId="35" fillId="14" borderId="24" applyNumberFormat="0" applyProtection="0">
      <alignment horizontal="right" vertical="center"/>
    </xf>
    <xf numFmtId="4" fontId="35" fillId="22" borderId="24" applyNumberFormat="0" applyProtection="0">
      <alignment horizontal="right" vertical="center"/>
    </xf>
    <xf numFmtId="4" fontId="35" fillId="23" borderId="24" applyNumberFormat="0" applyProtection="0">
      <alignment horizontal="right" vertical="center"/>
    </xf>
    <xf numFmtId="4" fontId="35" fillId="17" borderId="24" applyNumberFormat="0" applyProtection="0">
      <alignment horizontal="right" vertical="center"/>
    </xf>
    <xf numFmtId="4" fontId="35" fillId="63" borderId="24" applyNumberFormat="0" applyProtection="0">
      <alignment horizontal="right" vertical="center"/>
    </xf>
    <xf numFmtId="4" fontId="35" fillId="13" borderId="24" applyNumberFormat="0" applyProtection="0">
      <alignment horizontal="right" vertical="center"/>
    </xf>
    <xf numFmtId="4" fontId="123" fillId="64" borderId="25" applyNumberFormat="0" applyProtection="0">
      <alignment horizontal="left" vertical="center" indent="1"/>
    </xf>
    <xf numFmtId="4" fontId="123" fillId="65" borderId="6" applyNumberFormat="0" applyProtection="0">
      <alignment horizontal="left" vertical="center" indent="1"/>
    </xf>
    <xf numFmtId="4" fontId="123" fillId="64" borderId="25" applyNumberFormat="0" applyProtection="0">
      <alignment horizontal="left" vertical="center" indent="1"/>
    </xf>
    <xf numFmtId="4" fontId="35" fillId="66" borderId="0" applyNumberFormat="0" applyProtection="0">
      <alignment horizontal="left" vertical="center" indent="1"/>
    </xf>
    <xf numFmtId="4" fontId="35" fillId="67" borderId="26" applyNumberFormat="0" applyProtection="0">
      <alignment horizontal="left" vertical="center" indent="1"/>
    </xf>
    <xf numFmtId="4" fontId="35" fillId="66" borderId="0" applyNumberFormat="0" applyProtection="0">
      <alignment horizontal="left" vertical="center" indent="1"/>
    </xf>
    <xf numFmtId="4" fontId="9" fillId="15"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35" fillId="8" borderId="24" applyNumberFormat="0" applyProtection="0">
      <alignment horizontal="right" vertical="center"/>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5" fillId="66" borderId="0" applyNumberFormat="0" applyProtection="0">
      <alignment horizontal="left" vertical="center" indent="1"/>
    </xf>
    <xf numFmtId="4" fontId="35" fillId="66" borderId="0" applyNumberFormat="0" applyProtection="0">
      <alignment horizontal="left" vertical="center" indent="1"/>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5" fillId="61" borderId="0" applyNumberFormat="0" applyProtection="0">
      <alignment horizontal="left" vertical="center" indent="1"/>
    </xf>
    <xf numFmtId="4" fontId="35" fillId="61"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6" fillId="15" borderId="27" applyBorder="0"/>
    <xf numFmtId="4" fontId="35" fillId="10" borderId="24" applyNumberFormat="0" applyProtection="0">
      <alignment vertical="center"/>
    </xf>
    <xf numFmtId="4" fontId="35" fillId="55" borderId="24" applyNumberFormat="0" applyProtection="0">
      <alignment vertical="center"/>
    </xf>
    <xf numFmtId="4" fontId="126" fillId="10" borderId="24" applyNumberFormat="0" applyProtection="0">
      <alignment vertical="center"/>
    </xf>
    <xf numFmtId="4" fontId="126" fillId="55" borderId="24" applyNumberFormat="0" applyProtection="0">
      <alignment vertical="center"/>
    </xf>
    <xf numFmtId="4" fontId="35" fillId="10" borderId="24" applyNumberFormat="0" applyProtection="0">
      <alignment horizontal="left" vertical="center" indent="1"/>
    </xf>
    <xf numFmtId="4" fontId="35" fillId="55" borderId="24" applyNumberFormat="0" applyProtection="0">
      <alignment horizontal="left" vertical="center" indent="1"/>
    </xf>
    <xf numFmtId="0" fontId="35" fillId="10" borderId="24" applyNumberFormat="0" applyProtection="0">
      <alignment horizontal="left" vertical="top" indent="1"/>
    </xf>
    <xf numFmtId="0" fontId="35" fillId="55" borderId="24" applyNumberFormat="0" applyProtection="0">
      <alignment horizontal="left" vertical="top" indent="1"/>
    </xf>
    <xf numFmtId="4" fontId="35" fillId="66" borderId="24" applyNumberFormat="0" applyProtection="0">
      <alignment horizontal="right" vertical="center"/>
    </xf>
    <xf numFmtId="4" fontId="35" fillId="67" borderId="6" applyNumberFormat="0" applyProtection="0">
      <alignment horizontal="right" vertical="center"/>
    </xf>
    <xf numFmtId="4" fontId="35" fillId="66" borderId="24" applyNumberFormat="0" applyProtection="0">
      <alignment horizontal="right" vertical="center"/>
    </xf>
    <xf numFmtId="4" fontId="126" fillId="66" borderId="24" applyNumberFormat="0" applyProtection="0">
      <alignment horizontal="right" vertical="center"/>
    </xf>
    <xf numFmtId="4" fontId="35"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5" fillId="8" borderId="24" applyNumberFormat="0" applyProtection="0">
      <alignment horizontal="left" vertical="center" indent="1"/>
    </xf>
    <xf numFmtId="0" fontId="35" fillId="8" borderId="24" applyNumberFormat="0" applyProtection="0">
      <alignment horizontal="left" vertical="top" indent="1"/>
    </xf>
    <xf numFmtId="0" fontId="35"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5" fillId="8" borderId="24" applyNumberFormat="0" applyProtection="0">
      <alignment horizontal="left" vertical="top" indent="1"/>
    </xf>
    <xf numFmtId="4" fontId="127" fillId="71" borderId="0" applyNumberFormat="0" applyProtection="0">
      <alignment horizontal="left" vertical="center" indent="1"/>
    </xf>
    <xf numFmtId="4" fontId="128" fillId="71" borderId="0" applyNumberFormat="0" applyProtection="0">
      <alignment horizontal="left" vertical="center" indent="1"/>
    </xf>
    <xf numFmtId="0" fontId="129" fillId="0" borderId="0"/>
    <xf numFmtId="4" fontId="128" fillId="71" borderId="0" applyNumberFormat="0" applyProtection="0">
      <alignment horizontal="left" vertical="center" indent="1"/>
    </xf>
    <xf numFmtId="4" fontId="128" fillId="71" borderId="0" applyNumberFormat="0" applyProtection="0">
      <alignment horizontal="left" vertical="center" indent="1"/>
    </xf>
    <xf numFmtId="4" fontId="128" fillId="71" borderId="0" applyNumberFormat="0" applyProtection="0">
      <alignment horizontal="left" vertical="center" indent="1"/>
    </xf>
    <xf numFmtId="0" fontId="72" fillId="72" borderId="2"/>
    <xf numFmtId="4" fontId="130" fillId="66" borderId="24" applyNumberFormat="0" applyProtection="0">
      <alignment horizontal="right" vertical="center"/>
    </xf>
    <xf numFmtId="0" fontId="131" fillId="0" borderId="0" applyNumberFormat="0" applyFill="0" applyBorder="0" applyAlignment="0" applyProtection="0"/>
    <xf numFmtId="0" fontId="132" fillId="4" borderId="0" applyNumberFormat="0" applyBorder="0" applyAlignment="0" applyProtection="0"/>
    <xf numFmtId="0" fontId="69" fillId="0" borderId="0"/>
    <xf numFmtId="0" fontId="42" fillId="46" borderId="0"/>
    <xf numFmtId="0" fontId="48" fillId="44" borderId="2"/>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33"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7" fontId="1" fillId="0" borderId="0" applyFill="0" applyBorder="0" applyAlignment="0" applyProtection="0">
      <alignment wrapText="1"/>
    </xf>
    <xf numFmtId="207" fontId="1" fillId="0" borderId="0" applyFill="0" applyBorder="0" applyAlignment="0" applyProtection="0">
      <alignmen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0" fontId="1" fillId="0" borderId="0" applyFill="0" applyBorder="0" applyAlignment="0" applyProtection="0">
      <alignment wrapText="1"/>
    </xf>
    <xf numFmtId="210" fontId="1" fillId="0" borderId="0" applyFill="0" applyBorder="0" applyAlignment="0" applyProtection="0">
      <alignment wrapText="1"/>
    </xf>
    <xf numFmtId="0" fontId="133"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4" fillId="0" borderId="30" applyNumberFormat="0" applyFill="0" applyAlignment="0" applyProtection="0"/>
    <xf numFmtId="0" fontId="134" fillId="0" borderId="30" applyNumberFormat="0" applyFill="0" applyAlignment="0" applyProtection="0"/>
    <xf numFmtId="0" fontId="134" fillId="0" borderId="4" applyNumberFormat="0" applyFill="0" applyAlignment="0" applyProtection="0"/>
    <xf numFmtId="3" fontId="135" fillId="55" borderId="2" applyNumberFormat="0">
      <alignment horizontal="left"/>
    </xf>
    <xf numFmtId="0" fontId="136" fillId="0" borderId="0" applyNumberFormat="0" applyFill="0" applyBorder="0" applyAlignment="0" applyProtection="0"/>
    <xf numFmtId="0" fontId="13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2" fillId="46" borderId="0"/>
    <xf numFmtId="0" fontId="137" fillId="0" borderId="0" applyNumberFormat="0" applyFill="0" applyBorder="0" applyAlignment="0" applyProtection="0"/>
    <xf numFmtId="0" fontId="131" fillId="0" borderId="0" applyNumberFormat="0" applyFill="0" applyBorder="0" applyAlignment="0" applyProtection="0"/>
    <xf numFmtId="0" fontId="138" fillId="69" borderId="0" applyBorder="0"/>
    <xf numFmtId="0" fontId="66" fillId="0" borderId="31" applyNumberForma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6" fillId="0" borderId="31"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08" fillId="0" borderId="0" applyNumberFormat="0" applyFill="0" applyBorder="0" applyAlignment="0" applyProtection="0"/>
    <xf numFmtId="211" fontId="96" fillId="0" borderId="0" applyFont="0" applyFill="0" applyBorder="0" applyAlignment="0" applyProtection="0"/>
    <xf numFmtId="37" fontId="72" fillId="60" borderId="0" applyNumberFormat="0" applyBorder="0" applyAlignment="0" applyProtection="0"/>
    <xf numFmtId="37" fontId="13" fillId="0" borderId="0"/>
    <xf numFmtId="37" fontId="13" fillId="0" borderId="0"/>
    <xf numFmtId="37" fontId="13" fillId="60" borderId="0" applyNumberFormat="0" applyBorder="0" applyAlignment="0" applyProtection="0"/>
    <xf numFmtId="3" fontId="140"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1" fillId="7" borderId="3" applyNumberFormat="0" applyAlignment="0" applyProtection="0"/>
    <xf numFmtId="0" fontId="142" fillId="16" borderId="3" applyNumberFormat="0" applyAlignment="0" applyProtection="0"/>
    <xf numFmtId="0" fontId="143" fillId="16" borderId="6" applyNumberFormat="0" applyAlignment="0" applyProtection="0"/>
    <xf numFmtId="0" fontId="144" fillId="0" borderId="0" applyNumberForma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44" fontId="1" fillId="0" borderId="0" applyFont="0" applyFill="0" applyBorder="0" applyAlignment="0" applyProtection="0"/>
    <xf numFmtId="213" fontId="1" fillId="0" borderId="0" applyFont="0" applyFill="0" applyBorder="0" applyAlignment="0" applyProtection="0"/>
    <xf numFmtId="0" fontId="145" fillId="0" borderId="0" applyNumberFormat="0" applyFill="0" applyBorder="0" applyAlignment="0" applyProtection="0"/>
    <xf numFmtId="209" fontId="146" fillId="0" borderId="0">
      <alignment horizontal="right" vertical="center"/>
      <protection locked="0"/>
    </xf>
    <xf numFmtId="214" fontId="96" fillId="0" borderId="0" applyFont="0" applyFill="0" applyBorder="0" applyAlignment="0" applyProtection="0"/>
    <xf numFmtId="0" fontId="147" fillId="5" borderId="0" applyNumberFormat="0" applyBorder="0" applyAlignment="0" applyProtection="0"/>
    <xf numFmtId="0" fontId="147" fillId="5" borderId="0" applyNumberFormat="0" applyBorder="0" applyAlignment="0" applyProtection="0"/>
    <xf numFmtId="0" fontId="147" fillId="3" borderId="0" applyNumberFormat="0" applyBorder="0" applyAlignment="0" applyProtection="0"/>
    <xf numFmtId="0" fontId="38" fillId="28" borderId="0" applyNumberFormat="0" applyBorder="0" applyAlignment="0" applyProtection="0"/>
    <xf numFmtId="0" fontId="38" fillId="33"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3" borderId="0" applyNumberFormat="0" applyBorder="0" applyAlignment="0" applyProtection="0"/>
    <xf numFmtId="0" fontId="96" fillId="0" borderId="0"/>
  </cellStyleXfs>
  <cellXfs count="167">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9"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5" borderId="45" xfId="0" applyFont="1" applyFill="1" applyBorder="1" applyAlignment="1">
      <alignment vertical="center" wrapText="1"/>
    </xf>
    <xf numFmtId="0" fontId="5" fillId="79" borderId="46" xfId="1835" applyFont="1" applyFill="1" applyBorder="1" applyAlignment="1">
      <alignment horizontal="lef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5"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3" fillId="75" borderId="0" xfId="1835" applyFont="1" applyFill="1" applyBorder="1"/>
    <xf numFmtId="0" fontId="0" fillId="80" borderId="0" xfId="0" applyFill="1"/>
    <xf numFmtId="0" fontId="12" fillId="0" borderId="47" xfId="0" applyFont="1" applyBorder="1" applyAlignment="1">
      <alignment vertical="center" wrapText="1"/>
    </xf>
    <xf numFmtId="0" fontId="15"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7" fillId="75" borderId="0" xfId="0" applyFont="1" applyFill="1"/>
    <xf numFmtId="0" fontId="1" fillId="75" borderId="0" xfId="0" applyFont="1" applyFill="1" applyBorder="1"/>
    <xf numFmtId="0" fontId="15"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8" fontId="2" fillId="75" borderId="0" xfId="1836" applyNumberFormat="1" applyFill="1" applyBorder="1" applyAlignment="1">
      <alignment horizontal="center"/>
    </xf>
    <xf numFmtId="0" fontId="18"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8" fontId="1" fillId="75" borderId="35" xfId="0" applyNumberFormat="1" applyFont="1" applyFill="1" applyBorder="1" applyAlignment="1">
      <alignment horizontal="right" indent="1"/>
    </xf>
    <xf numFmtId="168" fontId="1" fillId="75" borderId="36" xfId="0" applyNumberFormat="1" applyFont="1" applyFill="1" applyBorder="1" applyAlignment="1">
      <alignment horizontal="right" indent="1"/>
    </xf>
    <xf numFmtId="168"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8" fontId="1" fillId="44" borderId="2" xfId="0" applyNumberFormat="1" applyFont="1" applyFill="1" applyBorder="1" applyAlignment="1">
      <alignment horizontal="right" indent="1"/>
    </xf>
    <xf numFmtId="168" fontId="1" fillId="44" borderId="34" xfId="0" applyNumberFormat="1" applyFont="1" applyFill="1" applyBorder="1" applyAlignment="1">
      <alignment horizontal="right" indent="1"/>
    </xf>
    <xf numFmtId="168" fontId="1" fillId="44" borderId="38" xfId="0" applyNumberFormat="1" applyFont="1" applyFill="1" applyBorder="1" applyAlignment="1">
      <alignment horizontal="right" indent="1"/>
    </xf>
    <xf numFmtId="0" fontId="14" fillId="76" borderId="39" xfId="0" applyFont="1" applyFill="1" applyBorder="1" applyAlignment="1">
      <alignment horizontal="left" indent="1"/>
    </xf>
    <xf numFmtId="168" fontId="5" fillId="75" borderId="40" xfId="1837" applyNumberFormat="1" applyFont="1" applyFill="1" applyBorder="1" applyAlignment="1">
      <alignment horizontal="right" indent="1"/>
    </xf>
    <xf numFmtId="168" fontId="5" fillId="75" borderId="41" xfId="1837" applyNumberFormat="1" applyFont="1" applyFill="1" applyBorder="1" applyAlignment="1">
      <alignment horizontal="right" indent="1"/>
    </xf>
    <xf numFmtId="168" fontId="5" fillId="75" borderId="42" xfId="1837" applyNumberFormat="1" applyFont="1" applyFill="1" applyBorder="1" applyAlignment="1">
      <alignment horizontal="right" indent="1"/>
    </xf>
    <xf numFmtId="0" fontId="13" fillId="75" borderId="0" xfId="0" applyFont="1" applyFill="1" applyAlignment="1">
      <alignment horizontal="left"/>
    </xf>
    <xf numFmtId="0" fontId="19" fillId="75" borderId="0" xfId="0" applyFont="1" applyFill="1" applyAlignment="1">
      <alignment horizontal="left"/>
    </xf>
    <xf numFmtId="0" fontId="19"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69" fontId="1" fillId="75" borderId="0" xfId="0" applyNumberFormat="1" applyFont="1" applyFill="1" applyBorder="1"/>
    <xf numFmtId="168" fontId="1" fillId="75" borderId="0" xfId="0" applyNumberFormat="1" applyFont="1" applyFill="1" applyBorder="1"/>
    <xf numFmtId="0" fontId="23" fillId="0" borderId="0" xfId="0" applyFont="1"/>
    <xf numFmtId="0" fontId="5" fillId="75" borderId="0" xfId="1835" applyFont="1" applyFill="1" applyBorder="1" applyAlignment="1">
      <alignment horizontal="left" vertical="top" wrapText="1"/>
    </xf>
    <xf numFmtId="0" fontId="24" fillId="79" borderId="0" xfId="1751" applyFont="1" applyFill="1" applyAlignment="1" applyProtection="1"/>
    <xf numFmtId="0" fontId="1" fillId="75" borderId="0" xfId="1835" applyFont="1" applyFill="1" applyBorder="1" applyAlignment="1">
      <alignment horizontal="left" vertical="top"/>
    </xf>
    <xf numFmtId="0" fontId="150" fillId="81" borderId="44" xfId="0" applyFont="1" applyFill="1" applyBorder="1" applyAlignment="1">
      <alignment horizontal="center" vertical="center" wrapText="1"/>
    </xf>
    <xf numFmtId="0" fontId="25" fillId="78" borderId="33" xfId="0" applyFont="1" applyFill="1" applyBorder="1" applyAlignment="1" applyProtection="1">
      <alignment horizontal="left" vertical="center" wrapText="1"/>
      <protection locked="0"/>
    </xf>
    <xf numFmtId="0" fontId="25" fillId="82" borderId="33" xfId="0" applyNumberFormat="1" applyFont="1" applyFill="1" applyBorder="1" applyAlignment="1" applyProtection="1">
      <alignment horizontal="right" vertical="center" wrapText="1"/>
      <protection locked="0"/>
    </xf>
    <xf numFmtId="0" fontId="26" fillId="75" borderId="0" xfId="0" applyFont="1" applyFill="1" applyBorder="1" applyAlignment="1" applyProtection="1">
      <alignment horizontal="left" vertical="center" wrapText="1"/>
      <protection locked="0"/>
    </xf>
    <xf numFmtId="0" fontId="151" fillId="79" borderId="0" xfId="0" applyFont="1" applyFill="1" applyAlignment="1">
      <alignment vertical="center"/>
    </xf>
    <xf numFmtId="0" fontId="0" fillId="83" borderId="0" xfId="0" applyFill="1"/>
    <xf numFmtId="0" fontId="151" fillId="83" borderId="0" xfId="0" applyFont="1" applyFill="1" applyAlignment="1">
      <alignment vertical="center"/>
    </xf>
    <xf numFmtId="0" fontId="10" fillId="79" borderId="0" xfId="0" applyFont="1" applyFill="1" applyBorder="1" applyAlignment="1">
      <alignment horizontal="justify" vertical="center"/>
    </xf>
    <xf numFmtId="0" fontId="10" fillId="79" borderId="0" xfId="0" applyFont="1" applyFill="1" applyAlignment="1">
      <alignment vertical="center"/>
    </xf>
    <xf numFmtId="0" fontId="10" fillId="79" borderId="0" xfId="0" applyFont="1" applyFill="1" applyAlignment="1">
      <alignment horizontal="right" vertical="center"/>
    </xf>
    <xf numFmtId="3" fontId="10" fillId="79" borderId="0" xfId="0" applyNumberFormat="1" applyFont="1" applyFill="1" applyAlignment="1">
      <alignment horizontal="right" vertical="center"/>
    </xf>
    <xf numFmtId="10" fontId="10" fillId="79" borderId="0" xfId="0" applyNumberFormat="1" applyFont="1" applyFill="1" applyAlignment="1">
      <alignment horizontal="right" vertical="center" wrapText="1"/>
    </xf>
    <xf numFmtId="0" fontId="0" fillId="0" borderId="0" xfId="0" applyBorder="1"/>
    <xf numFmtId="3" fontId="12" fillId="79" borderId="47" xfId="0" applyNumberFormat="1" applyFont="1" applyFill="1" applyBorder="1" applyAlignment="1">
      <alignment horizontal="right" vertical="center"/>
    </xf>
    <xf numFmtId="10" fontId="12" fillId="79" borderId="47" xfId="0" applyNumberFormat="1" applyFont="1" applyFill="1" applyBorder="1" applyAlignment="1">
      <alignment horizontal="right" vertical="center" wrapText="1"/>
    </xf>
    <xf numFmtId="0" fontId="152" fillId="79" borderId="0" xfId="0" applyFont="1" applyFill="1" applyAlignment="1">
      <alignment horizontal="justify" vertical="center"/>
    </xf>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0" fillId="79" borderId="0" xfId="0" applyFont="1" applyFill="1" applyBorder="1" applyAlignment="1">
      <alignment horizontal="justify" vertical="center" wrapText="1"/>
    </xf>
    <xf numFmtId="0" fontId="10" fillId="79" borderId="0" xfId="0" applyFont="1" applyFill="1" applyBorder="1" applyAlignment="1">
      <alignment horizontal="center" vertical="center" wrapText="1"/>
    </xf>
    <xf numFmtId="3" fontId="152" fillId="79" borderId="0" xfId="0" applyNumberFormat="1" applyFont="1" applyFill="1" applyBorder="1" applyAlignment="1">
      <alignment horizontal="right" vertical="center" wrapText="1"/>
    </xf>
    <xf numFmtId="0" fontId="11" fillId="79" borderId="0" xfId="0" applyFont="1" applyFill="1" applyBorder="1" applyAlignment="1">
      <alignment vertical="center" wrapText="1"/>
    </xf>
    <xf numFmtId="0" fontId="152" fillId="79" borderId="0" xfId="0" applyFont="1" applyFill="1" applyBorder="1" applyAlignment="1">
      <alignment horizontal="right" vertical="center" wrapText="1"/>
    </xf>
    <xf numFmtId="3" fontId="10" fillId="79" borderId="0" xfId="0" applyNumberFormat="1" applyFont="1" applyFill="1" applyBorder="1" applyAlignment="1">
      <alignment horizontal="right" vertical="center" wrapText="1"/>
    </xf>
    <xf numFmtId="0" fontId="10" fillId="79" borderId="0" xfId="0" applyFont="1" applyFill="1" applyBorder="1" applyAlignment="1">
      <alignment vertical="center" wrapText="1"/>
    </xf>
    <xf numFmtId="0" fontId="153" fillId="79" borderId="0" xfId="0" applyFont="1" applyFill="1" applyAlignment="1">
      <alignment horizontal="justify" vertical="center"/>
    </xf>
    <xf numFmtId="0" fontId="13" fillId="79" borderId="0" xfId="0" applyFont="1" applyFill="1"/>
    <xf numFmtId="167"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7"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54" fillId="79" borderId="0" xfId="0" applyNumberFormat="1"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6" fillId="79" borderId="0" xfId="1864" applyNumberFormat="1" applyFont="1" applyFill="1" applyBorder="1" applyAlignment="1">
      <alignment horizontal="right" vertical="center" wrapText="1"/>
    </xf>
    <xf numFmtId="0" fontId="0" fillId="79" borderId="0" xfId="0" applyFill="1" applyAlignment="1">
      <alignment vertical="center"/>
    </xf>
    <xf numFmtId="0" fontId="5" fillId="79" borderId="0" xfId="0" applyFont="1" applyFill="1" applyBorder="1" applyAlignment="1">
      <alignment horizontal="justify" vertical="center" wrapText="1"/>
    </xf>
    <xf numFmtId="3" fontId="155"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7" fillId="75" borderId="0" xfId="1835" applyFont="1" applyFill="1" applyBorder="1"/>
    <xf numFmtId="0" fontId="1" fillId="84" borderId="0" xfId="0" applyFont="1" applyFill="1" applyBorder="1"/>
    <xf numFmtId="169" fontId="1" fillId="84" borderId="0" xfId="0" applyNumberFormat="1" applyFont="1" applyFill="1" applyBorder="1"/>
    <xf numFmtId="168" fontId="1" fillId="84" borderId="0" xfId="0" applyNumberFormat="1" applyFont="1" applyFill="1" applyBorder="1"/>
    <xf numFmtId="2" fontId="1" fillId="84" borderId="0" xfId="0" applyNumberFormat="1" applyFont="1" applyFill="1" applyBorder="1"/>
    <xf numFmtId="165" fontId="0" fillId="79" borderId="0" xfId="0" applyNumberFormat="1" applyFill="1" applyAlignment="1">
      <alignment vertical="center"/>
    </xf>
    <xf numFmtId="166" fontId="0" fillId="79" borderId="0" xfId="0" applyNumberFormat="1" applyFill="1" applyAlignment="1">
      <alignment vertical="center"/>
    </xf>
    <xf numFmtId="0" fontId="13"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8" fontId="1" fillId="79" borderId="2" xfId="0" applyNumberFormat="1" applyFont="1" applyFill="1" applyBorder="1" applyAlignment="1">
      <alignment horizontal="right" indent="1"/>
    </xf>
    <xf numFmtId="168" fontId="1" fillId="79" borderId="34" xfId="0" applyNumberFormat="1" applyFont="1" applyFill="1" applyBorder="1" applyAlignment="1">
      <alignment horizontal="right" indent="1"/>
    </xf>
    <xf numFmtId="168"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8" fontId="1" fillId="85" borderId="2" xfId="0" applyNumberFormat="1" applyFont="1" applyFill="1" applyBorder="1" applyAlignment="1">
      <alignment horizontal="right" indent="1"/>
    </xf>
    <xf numFmtId="168" fontId="1" fillId="85" borderId="34" xfId="0" applyNumberFormat="1" applyFont="1" applyFill="1" applyBorder="1" applyAlignment="1">
      <alignment horizontal="right" indent="1"/>
    </xf>
    <xf numFmtId="168"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8" fontId="1" fillId="85" borderId="35" xfId="0" applyNumberFormat="1" applyFont="1" applyFill="1" applyBorder="1" applyAlignment="1">
      <alignment horizontal="right" indent="1"/>
    </xf>
    <xf numFmtId="168" fontId="1" fillId="85" borderId="36" xfId="0" applyNumberFormat="1" applyFont="1" applyFill="1" applyBorder="1" applyAlignment="1">
      <alignment horizontal="right" indent="1"/>
    </xf>
    <xf numFmtId="168" fontId="1" fillId="85" borderId="37" xfId="0" applyNumberFormat="1" applyFont="1" applyFill="1" applyBorder="1" applyAlignment="1">
      <alignment horizontal="right" indent="1"/>
    </xf>
    <xf numFmtId="0" fontId="13" fillId="75" borderId="0" xfId="0" applyFont="1" applyFill="1" applyAlignment="1">
      <alignment wrapText="1"/>
    </xf>
    <xf numFmtId="4" fontId="0" fillId="0" borderId="0" xfId="0" applyNumberFormat="1"/>
    <xf numFmtId="0" fontId="1" fillId="79" borderId="0" xfId="1835" applyFont="1" applyFill="1" applyBorder="1"/>
    <xf numFmtId="165" fontId="0" fillId="79" borderId="0" xfId="0" applyNumberFormat="1" applyFill="1"/>
    <xf numFmtId="165" fontId="0" fillId="79" borderId="0" xfId="0" applyNumberFormat="1" applyFill="1" applyAlignment="1">
      <alignment horizontal="right"/>
    </xf>
    <xf numFmtId="3" fontId="0" fillId="0" borderId="0" xfId="0" applyNumberFormat="1" applyFill="1"/>
    <xf numFmtId="2" fontId="0" fillId="79" borderId="0" xfId="0" quotePrefix="1" applyNumberFormat="1" applyFill="1" applyAlignment="1">
      <alignment horizontal="right" vertical="center"/>
    </xf>
    <xf numFmtId="3" fontId="154" fillId="79" borderId="0" xfId="0" quotePrefix="1" applyNumberFormat="1" applyFont="1" applyFill="1" applyBorder="1" applyAlignment="1">
      <alignment horizontal="right" vertical="center" wrapText="1"/>
    </xf>
    <xf numFmtId="3" fontId="10" fillId="0" borderId="0" xfId="0" applyNumberFormat="1" applyFont="1" applyFill="1" applyBorder="1" applyAlignment="1">
      <alignment horizontal="right" vertical="center" wrapText="1"/>
    </xf>
    <xf numFmtId="3" fontId="152" fillId="79" borderId="0" xfId="0" quotePrefix="1" applyNumberFormat="1" applyFont="1" applyFill="1" applyBorder="1" applyAlignment="1">
      <alignment horizontal="right" vertical="center" wrapText="1"/>
    </xf>
    <xf numFmtId="3" fontId="0" fillId="75" borderId="0" xfId="0" applyNumberFormat="1" applyFill="1" applyBorder="1" applyAlignment="1">
      <alignment vertical="center"/>
    </xf>
    <xf numFmtId="0" fontId="27" fillId="79" borderId="0" xfId="0" applyFont="1" applyFill="1" applyBorder="1" applyAlignment="1">
      <alignment horizontal="justify" vertical="center"/>
    </xf>
    <xf numFmtId="0" fontId="0" fillId="75" borderId="0" xfId="1835" applyFont="1" applyFill="1" applyBorder="1" applyAlignment="1">
      <alignment horizontal="left" vertical="top"/>
    </xf>
    <xf numFmtId="0" fontId="16" fillId="79" borderId="0" xfId="1751" applyFont="1" applyFill="1" applyAlignment="1" applyProtection="1">
      <alignment horizontal="left" wrapText="1"/>
    </xf>
    <xf numFmtId="0" fontId="13"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3" fillId="75" borderId="0" xfId="1835" applyFont="1" applyFill="1" applyBorder="1" applyAlignment="1">
      <alignment horizontal="left" vertical="top" wrapText="1"/>
    </xf>
  </cellXfs>
  <cellStyles count="2093">
    <cellStyle name="_x000a_386grabber=S" xfId="1" xr:uid="{00000000-0005-0000-0000-000000000000}"/>
    <cellStyle name="_x000a_386grabber=S 2" xfId="2" xr:uid="{00000000-0005-0000-0000-000001000000}"/>
    <cellStyle name="# ##0,00" xfId="3" xr:uid="{00000000-0005-0000-0000-000002000000}"/>
    <cellStyle name="# ##0,000" xfId="4" xr:uid="{00000000-0005-0000-0000-000003000000}"/>
    <cellStyle name="###" xfId="5" xr:uid="{00000000-0005-0000-0000-000004000000}"/>
    <cellStyle name="##0,0" xfId="6" xr:uid="{00000000-0005-0000-0000-000005000000}"/>
    <cellStyle name="##0,00" xfId="7" xr:uid="{00000000-0005-0000-0000-000006000000}"/>
    <cellStyle name="##0.0" xfId="8" xr:uid="{00000000-0005-0000-0000-000007000000}"/>
    <cellStyle name="##0.00" xfId="9" xr:uid="{00000000-0005-0000-0000-000008000000}"/>
    <cellStyle name="??" xfId="10" xr:uid="{00000000-0005-0000-0000-000009000000}"/>
    <cellStyle name="?? [0.00]_Blnnapi" xfId="11" xr:uid="{00000000-0005-0000-0000-00000A000000}"/>
    <cellStyle name="???? [0.00]_Blnnapi" xfId="12" xr:uid="{00000000-0005-0000-0000-00000B000000}"/>
    <cellStyle name="????_Blnnapi" xfId="13" xr:uid="{00000000-0005-0000-0000-00000C000000}"/>
    <cellStyle name="??_Blnnapi" xfId="14" xr:uid="{00000000-0005-0000-0000-00000D000000}"/>
    <cellStyle name="?‰" xfId="15" xr:uid="{00000000-0005-0000-0000-00000E000000}"/>
    <cellStyle name="?‰ 2" xfId="16" xr:uid="{00000000-0005-0000-0000-00000F000000}"/>
    <cellStyle name="?‰ 2 2" xfId="17" xr:uid="{00000000-0005-0000-0000-000010000000}"/>
    <cellStyle name="?‰ 3" xfId="18" xr:uid="{00000000-0005-0000-0000-000011000000}"/>
    <cellStyle name="?‰ 3 2" xfId="19" xr:uid="{00000000-0005-0000-0000-000012000000}"/>
    <cellStyle name="?‰ 4" xfId="20" xr:uid="{00000000-0005-0000-0000-000013000000}"/>
    <cellStyle name="?‰ 4 2" xfId="21" xr:uid="{00000000-0005-0000-0000-000014000000}"/>
    <cellStyle name="?‰_20101209 NAFTOWAX I-III v1" xfId="22" xr:uid="{00000000-0005-0000-0000-000015000000}"/>
    <cellStyle name="[StdExit()]" xfId="23" xr:uid="{00000000-0005-0000-0000-000016000000}"/>
    <cellStyle name="_01" xfId="24" xr:uid="{00000000-0005-0000-0000-000017000000}"/>
    <cellStyle name="_01 2" xfId="25" xr:uid="{00000000-0005-0000-0000-000018000000}"/>
    <cellStyle name="_01_1" xfId="26" xr:uid="{00000000-0005-0000-0000-000019000000}"/>
    <cellStyle name="_01_1 2" xfId="27" xr:uid="{00000000-0005-0000-0000-00001A000000}"/>
    <cellStyle name="_01_2" xfId="28" xr:uid="{00000000-0005-0000-0000-00001B000000}"/>
    <cellStyle name="_01_2 2" xfId="29" xr:uid="{00000000-0005-0000-0000-00001C000000}"/>
    <cellStyle name="_02" xfId="30" xr:uid="{00000000-0005-0000-0000-00001D000000}"/>
    <cellStyle name="_02 2" xfId="31" xr:uid="{00000000-0005-0000-0000-00001E000000}"/>
    <cellStyle name="_02_1" xfId="32" xr:uid="{00000000-0005-0000-0000-00001F000000}"/>
    <cellStyle name="_02_1 2" xfId="33" xr:uid="{00000000-0005-0000-0000-000020000000}"/>
    <cellStyle name="_03" xfId="34" xr:uid="{00000000-0005-0000-0000-000021000000}"/>
    <cellStyle name="_03 2" xfId="35" xr:uid="{00000000-0005-0000-0000-000022000000}"/>
    <cellStyle name="_03_1" xfId="36" xr:uid="{00000000-0005-0000-0000-000023000000}"/>
    <cellStyle name="_03_1 2" xfId="37" xr:uid="{00000000-0005-0000-0000-000024000000}"/>
    <cellStyle name="_03_2" xfId="38" xr:uid="{00000000-0005-0000-0000-000025000000}"/>
    <cellStyle name="_03_2 2" xfId="39" xr:uid="{00000000-0005-0000-0000-000026000000}"/>
    <cellStyle name="_04" xfId="40" xr:uid="{00000000-0005-0000-0000-000027000000}"/>
    <cellStyle name="_04 2" xfId="41" xr:uid="{00000000-0005-0000-0000-000028000000}"/>
    <cellStyle name="_04_1" xfId="42" xr:uid="{00000000-0005-0000-0000-000029000000}"/>
    <cellStyle name="_04_1 2" xfId="43" xr:uid="{00000000-0005-0000-0000-00002A000000}"/>
    <cellStyle name="_05" xfId="44" xr:uid="{00000000-0005-0000-0000-00002B000000}"/>
    <cellStyle name="_05 2" xfId="45" xr:uid="{00000000-0005-0000-0000-00002C000000}"/>
    <cellStyle name="_05_1" xfId="46" xr:uid="{00000000-0005-0000-0000-00002D000000}"/>
    <cellStyle name="_05_1 2" xfId="47" xr:uid="{00000000-0005-0000-0000-00002E000000}"/>
    <cellStyle name="_05_2" xfId="48" xr:uid="{00000000-0005-0000-0000-00002F000000}"/>
    <cellStyle name="_05_2 2" xfId="49" xr:uid="{00000000-0005-0000-0000-000030000000}"/>
    <cellStyle name="_06" xfId="50" xr:uid="{00000000-0005-0000-0000-000031000000}"/>
    <cellStyle name="_06 2" xfId="51" xr:uid="{00000000-0005-0000-0000-000032000000}"/>
    <cellStyle name="_06_1" xfId="52" xr:uid="{00000000-0005-0000-0000-000033000000}"/>
    <cellStyle name="_06_1 2" xfId="53" xr:uid="{00000000-0005-0000-0000-000034000000}"/>
    <cellStyle name="_06_2" xfId="54" xr:uid="{00000000-0005-0000-0000-000035000000}"/>
    <cellStyle name="_06_2 2" xfId="55" xr:uid="{00000000-0005-0000-0000-000036000000}"/>
    <cellStyle name="_07" xfId="56" xr:uid="{00000000-0005-0000-0000-000037000000}"/>
    <cellStyle name="_07 2" xfId="57" xr:uid="{00000000-0005-0000-0000-000038000000}"/>
    <cellStyle name="_07_1" xfId="58" xr:uid="{00000000-0005-0000-0000-000039000000}"/>
    <cellStyle name="_07_1 2" xfId="59" xr:uid="{00000000-0005-0000-0000-00003A000000}"/>
    <cellStyle name="_07_2" xfId="60" xr:uid="{00000000-0005-0000-0000-00003B000000}"/>
    <cellStyle name="_07_2 2" xfId="61" xr:uid="{00000000-0005-0000-0000-00003C000000}"/>
    <cellStyle name="_08" xfId="62" xr:uid="{00000000-0005-0000-0000-00003D000000}"/>
    <cellStyle name="_08 2" xfId="63" xr:uid="{00000000-0005-0000-0000-00003E000000}"/>
    <cellStyle name="_08_1" xfId="64" xr:uid="{00000000-0005-0000-0000-00003F000000}"/>
    <cellStyle name="_08_1 2" xfId="65" xr:uid="{00000000-0005-0000-0000-000040000000}"/>
    <cellStyle name="_08_2" xfId="66" xr:uid="{00000000-0005-0000-0000-000041000000}"/>
    <cellStyle name="_08_2 2" xfId="67" xr:uid="{00000000-0005-0000-0000-000042000000}"/>
    <cellStyle name="_08_3" xfId="68" xr:uid="{00000000-0005-0000-0000-000043000000}"/>
    <cellStyle name="_08_3 2" xfId="69" xr:uid="{00000000-0005-0000-0000-000044000000}"/>
    <cellStyle name="_09" xfId="70" xr:uid="{00000000-0005-0000-0000-000045000000}"/>
    <cellStyle name="_09 2" xfId="71" xr:uid="{00000000-0005-0000-0000-000046000000}"/>
    <cellStyle name="_09_1" xfId="72" xr:uid="{00000000-0005-0000-0000-000047000000}"/>
    <cellStyle name="_09_1 2" xfId="73" xr:uid="{00000000-0005-0000-0000-000048000000}"/>
    <cellStyle name="_09_2" xfId="74" xr:uid="{00000000-0005-0000-0000-000049000000}"/>
    <cellStyle name="_09_2 2" xfId="75" xr:uid="{00000000-0005-0000-0000-00004A000000}"/>
    <cellStyle name="_1 Plan na XI 2009" xfId="76" xr:uid="{00000000-0005-0000-0000-00004B000000}"/>
    <cellStyle name="_1 Plan na XI 2009_Marża  produkcyjna ZG _ VII_ 10 Yield" xfId="77" xr:uid="{00000000-0005-0000-0000-00004C000000}"/>
    <cellStyle name="_1 Plan na XI 2009_Marża  produkcyjna ZG _ VII_ 10 Yield 2" xfId="78" xr:uid="{00000000-0005-0000-0000-00004D000000}"/>
    <cellStyle name="_1 Plan na XI 2009_Marża  produkcyjna ZG _ VII_ 10 Yield_PKN" xfId="79" xr:uid="{00000000-0005-0000-0000-00004E000000}"/>
    <cellStyle name="_1. Open case sensitivity for February v 2" xfId="80" xr:uid="{00000000-0005-0000-0000-00004F000000}"/>
    <cellStyle name="_1. Open case sensitivity for February v 2 2" xfId="81" xr:uid="{00000000-0005-0000-0000-000050000000}"/>
    <cellStyle name="_1. Open case sensitivity for February v 2 3" xfId="82" xr:uid="{00000000-0005-0000-0000-000051000000}"/>
    <cellStyle name="_1. Open case sensitivity for February v 2_Marża  produkcyjna ZG _ VII_ 10 Yield" xfId="83" xr:uid="{00000000-0005-0000-0000-000052000000}"/>
    <cellStyle name="_10" xfId="84" xr:uid="{00000000-0005-0000-0000-000053000000}"/>
    <cellStyle name="_10 2" xfId="85" xr:uid="{00000000-0005-0000-0000-000054000000}"/>
    <cellStyle name="_10_1" xfId="86" xr:uid="{00000000-0005-0000-0000-000055000000}"/>
    <cellStyle name="_10_1 2" xfId="87" xr:uid="{00000000-0005-0000-0000-000056000000}"/>
    <cellStyle name="_10_2" xfId="88" xr:uid="{00000000-0005-0000-0000-000057000000}"/>
    <cellStyle name="_10_2 2" xfId="89" xr:uid="{00000000-0005-0000-0000-000058000000}"/>
    <cellStyle name="_11" xfId="90" xr:uid="{00000000-0005-0000-0000-000059000000}"/>
    <cellStyle name="_11 2" xfId="91" xr:uid="{00000000-0005-0000-0000-00005A000000}"/>
    <cellStyle name="_11_1" xfId="92" xr:uid="{00000000-0005-0000-0000-00005B000000}"/>
    <cellStyle name="_11_1 2" xfId="93" xr:uid="{00000000-0005-0000-0000-00005C000000}"/>
    <cellStyle name="_20060908_Sprzedaż hurtowa sierpień 06_odbiorcy" xfId="94" xr:uid="{00000000-0005-0000-0000-00005D000000}"/>
    <cellStyle name="_20060908_Sprzedaż hurtowa sierpień 06_odbiorcy 2" xfId="95" xr:uid="{00000000-0005-0000-0000-00005E000000}"/>
    <cellStyle name="_20060908_Sprzedaż hurtowa sierpień 06_odbiorcy_08" xfId="96" xr:uid="{00000000-0005-0000-0000-00005F000000}"/>
    <cellStyle name="_20060908_Sprzedaż hurtowa sierpień 06_odbiorcy_08 2" xfId="97" xr:uid="{00000000-0005-0000-0000-000060000000}"/>
    <cellStyle name="_20060908_Sprzedaż hurtowa sierpień 06_odbiorcy_Marża  produkcyjna ZG _ VII_ 10 Yield" xfId="98" xr:uid="{00000000-0005-0000-0000-000061000000}"/>
    <cellStyle name="_20060908_Sprzedaż hurtowa sierpień 06_odbiorcy_Marża  produkcyjna ZG _ VII_ 10 Yield 2" xfId="99" xr:uid="{00000000-0005-0000-0000-000062000000}"/>
    <cellStyle name="_20060908_Sprzedaż hurtowa sierpień 06_odbiorcy_Marża  produkcyjna ZG _ VII_ 10 Yield_PKN" xfId="100" xr:uid="{00000000-0005-0000-0000-000063000000}"/>
    <cellStyle name="_20060908_Sprzedaż hurtowa sierpień 06_odbiorcy_Model - pozapaliwowe IX-XI 20140812 v1" xfId="101" xr:uid="{00000000-0005-0000-0000-000064000000}"/>
    <cellStyle name="_20060908_Sprzedaż hurtowa sierpień 06_odbiorcy_Model do planu na VIII-X v1 20140717" xfId="102" xr:uid="{00000000-0005-0000-0000-000065000000}"/>
    <cellStyle name="_20060908_Sprzedaż hurtowa sierpień 06_odbiorcy_Model PF2015 v1 20140923_rev COO3" xfId="103" xr:uid="{00000000-0005-0000-0000-000066000000}"/>
    <cellStyle name="_20060908_Sprzedaż hurtowa sierpień 06_odbiorcy_PKN" xfId="104" xr:uid="{00000000-0005-0000-0000-000067000000}"/>
    <cellStyle name="_20060908_Sprzedaż hurtowa sierpień 06_odbiorcy_Plik wol-cen - pozapaliwowe I-XII 2015 20140922 v1" xfId="105" xr:uid="{00000000-0005-0000-0000-000068000000}"/>
    <cellStyle name="_20060908_Sprzedaż hurtowa sierpień 06_odbiorcy_Plik wol-cen - pozapaliwowe I-XII 2015 20140925 v1" xfId="106" xr:uid="{00000000-0005-0000-0000-000069000000}"/>
    <cellStyle name="_20060908_Sprzedaż hurtowa sierpień 06_odbiorcy_Plik wol-cen - pozapaliwowe I-XII 2015 20140925 v3" xfId="107" xr:uid="{00000000-0005-0000-0000-00006A000000}"/>
    <cellStyle name="_20060908_Sprzedaż hurtowa sierpień 06_odbiorcy_Plik wol-cen - pozapaliwowe I-XII 2015 20140926 v3" xfId="108" xr:uid="{00000000-0005-0000-0000-00006B000000}"/>
    <cellStyle name="_20060908_Sprzedaż hurtowa sierpień 06_odbiorcy_Plik wol-cen - pozapaliwowe IX-XI 20140808 v1" xfId="109" xr:uid="{00000000-0005-0000-0000-00006C000000}"/>
    <cellStyle name="_20060908_Sprzedaż hurtowa sierpień 06_odbiorcy_Plik wol-cen - pozapaliwowe IX-XI 20140818 v1" xfId="110" xr:uid="{00000000-0005-0000-0000-00006D000000}"/>
    <cellStyle name="_20060908_Sprzedaż hurtowa sierpień 06_odbiorcy_Plik wol-cen - pozapaliwowe VIII-X 20140709 v1" xfId="111" xr:uid="{00000000-0005-0000-0000-00006E000000}"/>
    <cellStyle name="_20060908_Sprzedaż hurtowa sierpień 06_odbiorcy_Plik wol-cen - pozapaliwowe VIII-X 20140716 v1" xfId="112" xr:uid="{00000000-0005-0000-0000-00006F000000}"/>
    <cellStyle name="_20060908_Sprzedaż hurtowa sierpień 06_odbiorcy_Plik wol-cen - pozapaliwowe X-XII 20140912 v1" xfId="113" xr:uid="{00000000-0005-0000-0000-000070000000}"/>
    <cellStyle name="_20090824 zakupy krajowe na 2010 Monika Oryg" xfId="114" xr:uid="{00000000-0005-0000-0000-000071000000}"/>
    <cellStyle name="_20090824 zakupy krajowe na 2010 Monika Oryg 2" xfId="115" xr:uid="{00000000-0005-0000-0000-000072000000}"/>
    <cellStyle name="_20090824 zakupy krajowe na 2010 Monika Oryg 2 2" xfId="116" xr:uid="{00000000-0005-0000-0000-000073000000}"/>
    <cellStyle name="_20090824 zakupy krajowe na 2010 Monika Oryg_Arkusz1" xfId="117" xr:uid="{00000000-0005-0000-0000-000074000000}"/>
    <cellStyle name="_20090824 zakupy krajowe na 2010 Monika Oryg_Arkusz1 2" xfId="118" xr:uid="{00000000-0005-0000-0000-000075000000}"/>
    <cellStyle name="_20090824 zakupy krajowe na 2010 Monika Oryg_Arkusz1_01_Cases UP " xfId="119" xr:uid="{00000000-0005-0000-0000-000076000000}"/>
    <cellStyle name="_20090824 zakupy krajowe na 2010 Monika Oryg_Arkusz1_11_Cases UP " xfId="120" xr:uid="{00000000-0005-0000-0000-000077000000}"/>
    <cellStyle name="_20090824 zakupy krajowe na 2010 Monika Oryg_Arkusz1_BAZA_Cases UP " xfId="121" xr:uid="{00000000-0005-0000-0000-000078000000}"/>
    <cellStyle name="_20090824 zakupy krajowe na 2010 Monika Oryg_Arkusz1_Cases UP " xfId="122" xr:uid="{00000000-0005-0000-0000-000079000000}"/>
    <cellStyle name="_20090824 zakupy krajowe na 2010 Monika Oryg_Arkusz1_Cases UP  2" xfId="123" xr:uid="{00000000-0005-0000-0000-00007A000000}"/>
    <cellStyle name="_20090824 zakupy krajowe na 2010 Monika Oryg_Arkusz1_Model - pozapaliwowe IX-XI 20140812 v1" xfId="124" xr:uid="{00000000-0005-0000-0000-00007B000000}"/>
    <cellStyle name="_20090824 zakupy krajowe na 2010 Monika Oryg_Arkusz1_Model do planu na VIII-X v1 20140717" xfId="125" xr:uid="{00000000-0005-0000-0000-00007C000000}"/>
    <cellStyle name="_20090824 zakupy krajowe na 2010 Monika Oryg_Arkusz1_Model PF2015 v1 20140923_rev COO3" xfId="126" xr:uid="{00000000-0005-0000-0000-00007D000000}"/>
    <cellStyle name="_20090824 zakupy krajowe na 2010 Monika Oryg_Arkusz1_MODEL START-01.2012_Cases UP " xfId="127" xr:uid="{00000000-0005-0000-0000-00007E000000}"/>
    <cellStyle name="_20090824 zakupy krajowe na 2010 Monika Oryg_Arkusz1_Plik wol-cen - pozapaliwowe I-XII 2015 20140922 v1" xfId="128" xr:uid="{00000000-0005-0000-0000-00007F000000}"/>
    <cellStyle name="_20090824 zakupy krajowe na 2010 Monika Oryg_Arkusz1_Plik wol-cen - pozapaliwowe I-XII 2015 20140925 v1" xfId="129" xr:uid="{00000000-0005-0000-0000-000080000000}"/>
    <cellStyle name="_20090824 zakupy krajowe na 2010 Monika Oryg_Arkusz1_Plik wol-cen - pozapaliwowe I-XII 2015 20140925 v3" xfId="130" xr:uid="{00000000-0005-0000-0000-000081000000}"/>
    <cellStyle name="_20090824 zakupy krajowe na 2010 Monika Oryg_Arkusz1_Plik wol-cen - pozapaliwowe I-XII 2015 20140926 v3" xfId="131" xr:uid="{00000000-0005-0000-0000-000082000000}"/>
    <cellStyle name="_20090824 zakupy krajowe na 2010 Monika Oryg_Arkusz1_Plik wol-cen - pozapaliwowe IX-XI 20140808 v1" xfId="132" xr:uid="{00000000-0005-0000-0000-000083000000}"/>
    <cellStyle name="_20090824 zakupy krajowe na 2010 Monika Oryg_Arkusz1_Plik wol-cen - pozapaliwowe IX-XI 20140818 v1" xfId="133" xr:uid="{00000000-0005-0000-0000-000084000000}"/>
    <cellStyle name="_20090824 zakupy krajowe na 2010 Monika Oryg_Arkusz1_Plik wol-cen - pozapaliwowe VIII-X 20140709 v1" xfId="134" xr:uid="{00000000-0005-0000-0000-000085000000}"/>
    <cellStyle name="_20090824 zakupy krajowe na 2010 Monika Oryg_Arkusz1_Plik wol-cen - pozapaliwowe VIII-X 20140716 v1" xfId="135" xr:uid="{00000000-0005-0000-0000-000086000000}"/>
    <cellStyle name="_20090824 zakupy krajowe na 2010 Monika Oryg_Arkusz1_Plik wol-cen - pozapaliwowe X-XII 20140912 v1" xfId="136" xr:uid="{00000000-0005-0000-0000-000087000000}"/>
    <cellStyle name="_20090824 zakupy krajowe na 2010 Monika Oryg_Model - pozapaliwowe IX-XI 20140812 v1" xfId="137" xr:uid="{00000000-0005-0000-0000-000088000000}"/>
    <cellStyle name="_20090824 zakupy krajowe na 2010 Monika Oryg_Model do planu na VIII-X v1 20140717" xfId="138" xr:uid="{00000000-0005-0000-0000-000089000000}"/>
    <cellStyle name="_20090824 zakupy krajowe na 2010 Monika Oryg_Model PF2015 v1 20140923_rev COO3" xfId="139" xr:uid="{00000000-0005-0000-0000-00008A000000}"/>
    <cellStyle name="_20090824 zakupy krajowe na 2010 Monika Oryg_Plik wol-cen - pozapaliwowe I-XII 2015 20140922 v1" xfId="140" xr:uid="{00000000-0005-0000-0000-00008B000000}"/>
    <cellStyle name="_20090824 zakupy krajowe na 2010 Monika Oryg_Plik wol-cen - pozapaliwowe I-XII 2015 20140925 v1" xfId="141" xr:uid="{00000000-0005-0000-0000-00008C000000}"/>
    <cellStyle name="_20090824 zakupy krajowe na 2010 Monika Oryg_Plik wol-cen - pozapaliwowe I-XII 2015 20140925 v3" xfId="142" xr:uid="{00000000-0005-0000-0000-00008D000000}"/>
    <cellStyle name="_20090824 zakupy krajowe na 2010 Monika Oryg_Plik wol-cen - pozapaliwowe I-XII 2015 20140926 v3" xfId="143" xr:uid="{00000000-0005-0000-0000-00008E000000}"/>
    <cellStyle name="_20090824 zakupy krajowe na 2010 Monika Oryg_Plik wol-cen - pozapaliwowe IX-XI 20140808 v1" xfId="144" xr:uid="{00000000-0005-0000-0000-00008F000000}"/>
    <cellStyle name="_20090824 zakupy krajowe na 2010 Monika Oryg_Plik wol-cen - pozapaliwowe IX-XI 20140818 v1" xfId="145" xr:uid="{00000000-0005-0000-0000-000090000000}"/>
    <cellStyle name="_20090824 zakupy krajowe na 2010 Monika Oryg_Plik wol-cen - pozapaliwowe VIII-X 20140709 v1" xfId="146" xr:uid="{00000000-0005-0000-0000-000091000000}"/>
    <cellStyle name="_20090824 zakupy krajowe na 2010 Monika Oryg_Plik wol-cen - pozapaliwowe VIII-X 20140716 v1" xfId="147" xr:uid="{00000000-0005-0000-0000-000092000000}"/>
    <cellStyle name="_20090824 zakupy krajowe na 2010 Monika Oryg_Plik wol-cen - pozapaliwowe X-XII 20140912 v1" xfId="148" xr:uid="{00000000-0005-0000-0000-000093000000}"/>
    <cellStyle name="_20090930 Operational_sales_plan_RR v1" xfId="149" xr:uid="{00000000-0005-0000-0000-000094000000}"/>
    <cellStyle name="_2012-11-13 model cenowy pozapaliwowe" xfId="150" xr:uid="{00000000-0005-0000-0000-000095000000}"/>
    <cellStyle name="_2012-11-13 model cenowy pozapaliwowe 2" xfId="151" xr:uid="{00000000-0005-0000-0000-000096000000}"/>
    <cellStyle name="_Analiza nieoptymalnej sprzedaży 2009 04 23 v 3" xfId="152" xr:uid="{00000000-0005-0000-0000-000097000000}"/>
    <cellStyle name="_Analiza produkcji sierpień 10 09 2008 bez ekonomiki" xfId="153" xr:uid="{00000000-0005-0000-0000-000098000000}"/>
    <cellStyle name="_Analiza produkcji sierpnia" xfId="154" xr:uid="{00000000-0005-0000-0000-000099000000}"/>
    <cellStyle name="_Analiza produkcji sierpnia 2" xfId="155" xr:uid="{00000000-0005-0000-0000-00009A000000}"/>
    <cellStyle name="_Analiza produkcji sierpnia_Marża  produkcyjna ZG _ VII_ 10 Yield" xfId="156" xr:uid="{00000000-0005-0000-0000-00009B000000}"/>
    <cellStyle name="_Analiza produkcji sierpnia_Marża  produkcyjna ZG _ VII_ 10 Yield 2" xfId="157" xr:uid="{00000000-0005-0000-0000-00009C000000}"/>
    <cellStyle name="_Analiza produkcji sierpnia_Marża  produkcyjna ZG _ VII_ 10 Yield_PKN" xfId="158" xr:uid="{00000000-0005-0000-0000-00009D000000}"/>
    <cellStyle name="_Analiza produkcji sierpnia_Model - pozapaliwowe IX-XI 20140812 v1" xfId="159" xr:uid="{00000000-0005-0000-0000-00009E000000}"/>
    <cellStyle name="_Analiza produkcji sierpnia_Model do planu na VIII-X v1 20140717" xfId="160" xr:uid="{00000000-0005-0000-0000-00009F000000}"/>
    <cellStyle name="_Analiza produkcji sierpnia_Model PF2015 v1 20140923_rev COO3" xfId="161" xr:uid="{00000000-0005-0000-0000-0000A0000000}"/>
    <cellStyle name="_Analiza produkcji sierpnia_PKN" xfId="162" xr:uid="{00000000-0005-0000-0000-0000A1000000}"/>
    <cellStyle name="_Analiza produkcji sierpnia_Plik wol-cen - pozapaliwowe I-XII 2015 20140922 v1" xfId="163" xr:uid="{00000000-0005-0000-0000-0000A2000000}"/>
    <cellStyle name="_Analiza produkcji sierpnia_Plik wol-cen - pozapaliwowe I-XII 2015 20140925 v1" xfId="164" xr:uid="{00000000-0005-0000-0000-0000A3000000}"/>
    <cellStyle name="_Analiza produkcji sierpnia_Plik wol-cen - pozapaliwowe I-XII 2015 20140925 v3" xfId="165" xr:uid="{00000000-0005-0000-0000-0000A4000000}"/>
    <cellStyle name="_Analiza produkcji sierpnia_Plik wol-cen - pozapaliwowe I-XII 2015 20140926 v3" xfId="166" xr:uid="{00000000-0005-0000-0000-0000A5000000}"/>
    <cellStyle name="_Analiza produkcji sierpnia_Plik wol-cen - pozapaliwowe IX-XI 20140808 v1" xfId="167" xr:uid="{00000000-0005-0000-0000-0000A6000000}"/>
    <cellStyle name="_Analiza produkcji sierpnia_Plik wol-cen - pozapaliwowe IX-XI 20140818 v1" xfId="168" xr:uid="{00000000-0005-0000-0000-0000A7000000}"/>
    <cellStyle name="_Analiza produkcji sierpnia_Plik wol-cen - pozapaliwowe VIII-X 20140709 v1" xfId="169" xr:uid="{00000000-0005-0000-0000-0000A8000000}"/>
    <cellStyle name="_Analiza produkcji sierpnia_Plik wol-cen - pozapaliwowe VIII-X 20140716 v1" xfId="170" xr:uid="{00000000-0005-0000-0000-0000A9000000}"/>
    <cellStyle name="_Analiza produkcji sierpnia_Plik wol-cen - pozapaliwowe X-XII 20140912 v1" xfId="171" xr:uid="{00000000-0005-0000-0000-0000AA000000}"/>
    <cellStyle name="_Arkusz1" xfId="172" xr:uid="{00000000-0005-0000-0000-0000AB000000}"/>
    <cellStyle name="_Arkusz1 2" xfId="173" xr:uid="{00000000-0005-0000-0000-0000AC000000}"/>
    <cellStyle name="_Arkusz1 2 2" xfId="174" xr:uid="{00000000-0005-0000-0000-0000AD000000}"/>
    <cellStyle name="_Arkusz1 2 3" xfId="175" xr:uid="{00000000-0005-0000-0000-0000AE000000}"/>
    <cellStyle name="_Arkusz1 3" xfId="176" xr:uid="{00000000-0005-0000-0000-0000AF000000}"/>
    <cellStyle name="_Arkusz1_01_Cases UP " xfId="177" xr:uid="{00000000-0005-0000-0000-0000B0000000}"/>
    <cellStyle name="_Arkusz1_08" xfId="178" xr:uid="{00000000-0005-0000-0000-0000B1000000}"/>
    <cellStyle name="_Arkusz1_08 2" xfId="179" xr:uid="{00000000-0005-0000-0000-0000B2000000}"/>
    <cellStyle name="_Arkusz1_1" xfId="180" xr:uid="{00000000-0005-0000-0000-0000B3000000}"/>
    <cellStyle name="_Arkusz1_1 2" xfId="181" xr:uid="{00000000-0005-0000-0000-0000B4000000}"/>
    <cellStyle name="_Arkusz1_1_08" xfId="182" xr:uid="{00000000-0005-0000-0000-0000B5000000}"/>
    <cellStyle name="_Arkusz1_1_08 2" xfId="183" xr:uid="{00000000-0005-0000-0000-0000B6000000}"/>
    <cellStyle name="_Arkusz1_Arkusz1_Cases UP " xfId="184" xr:uid="{00000000-0005-0000-0000-0000B7000000}"/>
    <cellStyle name="_Arkusz1_Marża  produkcyjna ZG _ VII_ 10 Yield" xfId="185" xr:uid="{00000000-0005-0000-0000-0000B8000000}"/>
    <cellStyle name="_Arkusz1_Marża  produkcyjna ZG _ VII_ 10 Yield 2" xfId="186" xr:uid="{00000000-0005-0000-0000-0000B9000000}"/>
    <cellStyle name="_Arkusz1_Marża  produkcyjna ZG _ VII_ 10 Yield_PKN" xfId="187" xr:uid="{00000000-0005-0000-0000-0000BA000000}"/>
    <cellStyle name="_Arkusz1_Model - pozapaliwowe IX-XI 20140812 v1" xfId="188" xr:uid="{00000000-0005-0000-0000-0000BB000000}"/>
    <cellStyle name="_Arkusz1_Model do planu na VIII-X v1 20140717" xfId="189" xr:uid="{00000000-0005-0000-0000-0000BC000000}"/>
    <cellStyle name="_Arkusz1_Model PF2015 v1 20140923_rev COO3" xfId="190" xr:uid="{00000000-0005-0000-0000-0000BD000000}"/>
    <cellStyle name="_Arkusz1_MODEL START-01.2012_Cases UP " xfId="191" xr:uid="{00000000-0005-0000-0000-0000BE000000}"/>
    <cellStyle name="_Arkusz1_PKN" xfId="192" xr:uid="{00000000-0005-0000-0000-0000BF000000}"/>
    <cellStyle name="_Arkusz1_Plik wol-cen - pozapaliwowe I-XII 2015 20140922 v1" xfId="193" xr:uid="{00000000-0005-0000-0000-0000C0000000}"/>
    <cellStyle name="_Arkusz1_Plik wol-cen - pozapaliwowe I-XII 2015 20140925 v1" xfId="194" xr:uid="{00000000-0005-0000-0000-0000C1000000}"/>
    <cellStyle name="_Arkusz1_Plik wol-cen - pozapaliwowe I-XII 2015 20140925 v3" xfId="195" xr:uid="{00000000-0005-0000-0000-0000C2000000}"/>
    <cellStyle name="_Arkusz1_Plik wol-cen - pozapaliwowe I-XII 2015 20140926 v3" xfId="196" xr:uid="{00000000-0005-0000-0000-0000C3000000}"/>
    <cellStyle name="_Arkusz1_Plik wol-cen - pozapaliwowe IX-XI 20140808 v1" xfId="197" xr:uid="{00000000-0005-0000-0000-0000C4000000}"/>
    <cellStyle name="_Arkusz1_Plik wol-cen - pozapaliwowe IX-XI 20140818 v1" xfId="198" xr:uid="{00000000-0005-0000-0000-0000C5000000}"/>
    <cellStyle name="_Arkusz1_Plik wol-cen - pozapaliwowe VIII-X 20140709 v1" xfId="199" xr:uid="{00000000-0005-0000-0000-0000C6000000}"/>
    <cellStyle name="_Arkusz1_Plik wol-cen - pozapaliwowe VIII-X 20140716 v1" xfId="200" xr:uid="{00000000-0005-0000-0000-0000C7000000}"/>
    <cellStyle name="_Arkusz1_Plik wol-cen - pozapaliwowe X-XII 20140912 v1" xfId="201" xr:uid="{00000000-0005-0000-0000-0000C8000000}"/>
    <cellStyle name="_Availability Assumption-May-July v2" xfId="202" xr:uid="{00000000-0005-0000-0000-0000C9000000}"/>
    <cellStyle name="_Availability Assumption-May-July v2 2" xfId="203" xr:uid="{00000000-0005-0000-0000-0000CA000000}"/>
    <cellStyle name="_Availability Assumption-May-July v2_Marża  produkcyjna ZG _ VII_ 10 Yield" xfId="204" xr:uid="{00000000-0005-0000-0000-0000CB000000}"/>
    <cellStyle name="_Availability Assumption-May-July v2_Marża  produkcyjna ZG _ VII_ 10 Yield 2" xfId="205" xr:uid="{00000000-0005-0000-0000-0000CC000000}"/>
    <cellStyle name="_Availability Assumption-May-July v2_Marża  produkcyjna ZG _ VII_ 10 Yield_PKN" xfId="206" xr:uid="{00000000-0005-0000-0000-0000CD000000}"/>
    <cellStyle name="_Availability Assumption-May-July v2_Model - pozapaliwowe IX-XI 20140812 v1" xfId="207" xr:uid="{00000000-0005-0000-0000-0000CE000000}"/>
    <cellStyle name="_Availability Assumption-May-July v2_Model do planu na VIII-X v1 20140717" xfId="208" xr:uid="{00000000-0005-0000-0000-0000CF000000}"/>
    <cellStyle name="_Availability Assumption-May-July v2_Model PF2015 v1 20140923_rev COO3" xfId="209" xr:uid="{00000000-0005-0000-0000-0000D0000000}"/>
    <cellStyle name="_Availability Assumption-May-July v2_PKN" xfId="210" xr:uid="{00000000-0005-0000-0000-0000D1000000}"/>
    <cellStyle name="_Availability Assumption-May-July v2_Plik wol-cen - pozapaliwowe I-XII 2015 20140922 v1" xfId="211" xr:uid="{00000000-0005-0000-0000-0000D2000000}"/>
    <cellStyle name="_Availability Assumption-May-July v2_Plik wol-cen - pozapaliwowe I-XII 2015 20140925 v1" xfId="212" xr:uid="{00000000-0005-0000-0000-0000D3000000}"/>
    <cellStyle name="_Availability Assumption-May-July v2_Plik wol-cen - pozapaliwowe I-XII 2015 20140925 v3" xfId="213" xr:uid="{00000000-0005-0000-0000-0000D4000000}"/>
    <cellStyle name="_Availability Assumption-May-July v2_Plik wol-cen - pozapaliwowe I-XII 2015 20140926 v3" xfId="214" xr:uid="{00000000-0005-0000-0000-0000D5000000}"/>
    <cellStyle name="_Availability Assumption-May-July v2_Plik wol-cen - pozapaliwowe IX-XI 20140808 v1" xfId="215" xr:uid="{00000000-0005-0000-0000-0000D6000000}"/>
    <cellStyle name="_Availability Assumption-May-July v2_Plik wol-cen - pozapaliwowe IX-XI 20140818 v1" xfId="216" xr:uid="{00000000-0005-0000-0000-0000D7000000}"/>
    <cellStyle name="_Availability Assumption-May-July v2_Plik wol-cen - pozapaliwowe VIII-X 20140709 v1" xfId="217" xr:uid="{00000000-0005-0000-0000-0000D8000000}"/>
    <cellStyle name="_Availability Assumption-May-July v2_Plik wol-cen - pozapaliwowe VIII-X 20140716 v1" xfId="218" xr:uid="{00000000-0005-0000-0000-0000D9000000}"/>
    <cellStyle name="_Availability Assumption-May-July v2_Plik wol-cen - pozapaliwowe X-XII 20140912 v1" xfId="219" xr:uid="{00000000-0005-0000-0000-0000DA000000}"/>
    <cellStyle name="_Backcasting 1Q v1" xfId="220" xr:uid="{00000000-0005-0000-0000-0000DB000000}"/>
    <cellStyle name="_Backcasting 1Q v1 2" xfId="221" xr:uid="{00000000-0005-0000-0000-0000DC000000}"/>
    <cellStyle name="_Backcasting 1Q v1_Marża  produkcyjna ZG _ VII_ 10 Yield" xfId="222" xr:uid="{00000000-0005-0000-0000-0000DD000000}"/>
    <cellStyle name="_Backcasting 1Q v1_Marża  produkcyjna ZG _ VII_ 10 Yield 2" xfId="223" xr:uid="{00000000-0005-0000-0000-0000DE000000}"/>
    <cellStyle name="_Backcasting 1Q v1_Marża  produkcyjna ZG _ VII_ 10 Yield_PKN" xfId="224" xr:uid="{00000000-0005-0000-0000-0000DF000000}"/>
    <cellStyle name="_Backcasting 1Q v1_PKN" xfId="225" xr:uid="{00000000-0005-0000-0000-0000E0000000}"/>
    <cellStyle name="_Backcasting 1Q v3" xfId="226" xr:uid="{00000000-0005-0000-0000-0000E1000000}"/>
    <cellStyle name="_Backcasting 1Q v3 2" xfId="227" xr:uid="{00000000-0005-0000-0000-0000E2000000}"/>
    <cellStyle name="_Backcasting 1Q v3_Kopia Materiał_RZO_05072011 RW (2)" xfId="228" xr:uid="{00000000-0005-0000-0000-0000E3000000}"/>
    <cellStyle name="_Backcasting 1Q v3_Kopia Materiał_RZO_05072011 RW (2) 2" xfId="229" xr:uid="{00000000-0005-0000-0000-0000E4000000}"/>
    <cellStyle name="_Backcasting 1Q v3_Kopia Materiał_RZO_05072011 RW (2)_PKN" xfId="230" xr:uid="{00000000-0005-0000-0000-0000E5000000}"/>
    <cellStyle name="_Backcasting 1Q v3_Marża  produkcyjna na RZO_19082010 KOREKTA" xfId="231" xr:uid="{00000000-0005-0000-0000-0000E6000000}"/>
    <cellStyle name="_Backcasting 1Q v3_Marża  produkcyjna na RZO_19082010 KOREKTA 2" xfId="232" xr:uid="{00000000-0005-0000-0000-0000E7000000}"/>
    <cellStyle name="_Backcasting 1Q v3_Marża  produkcyjna na RZO_19082010 KOREKTA_PKN" xfId="233" xr:uid="{00000000-0005-0000-0000-0000E8000000}"/>
    <cellStyle name="_Backcasting 1Q v3_Marża ZG 10072011  na RZO" xfId="234" xr:uid="{00000000-0005-0000-0000-0000E9000000}"/>
    <cellStyle name="_Backcasting 1Q v3_Marża ZG 10072011  na RZO 2" xfId="235" xr:uid="{00000000-0005-0000-0000-0000EA000000}"/>
    <cellStyle name="_Backcasting 1Q v3_Marża ZG 10072011  na RZO_PKN" xfId="236" xr:uid="{00000000-0005-0000-0000-0000EB000000}"/>
    <cellStyle name="_Backcasting 1Q v3_Materiał_RZO_12072011" xfId="237" xr:uid="{00000000-0005-0000-0000-0000EC000000}"/>
    <cellStyle name="_Backcasting 1Q v3_Materiał_RZO_12072011 2" xfId="238" xr:uid="{00000000-0005-0000-0000-0000ED000000}"/>
    <cellStyle name="_Backcasting 1Q v3_Materiał_RZO_12072011_PKN" xfId="239" xr:uid="{00000000-0005-0000-0000-0000EE000000}"/>
    <cellStyle name="_Backcasting 1Q v3_MKZ_narastająco_za VI_2011ręcznie wstawiany" xfId="240" xr:uid="{00000000-0005-0000-0000-0000EF000000}"/>
    <cellStyle name="_Backcasting 1Q v3_MKZ_narastająco_za VI_2011ręcznie wstawiany 2" xfId="241" xr:uid="{00000000-0005-0000-0000-0000F0000000}"/>
    <cellStyle name="_Backcasting 1Q v3_MKZ_narastająco_za VI_2011ręcznie wstawiany_PKN" xfId="242" xr:uid="{00000000-0005-0000-0000-0000F1000000}"/>
    <cellStyle name="_Backcasting 1Q v3_MKZ_narastająco_za VII_2011_KM_RZO_26_07_2011" xfId="243" xr:uid="{00000000-0005-0000-0000-0000F2000000}"/>
    <cellStyle name="_Backcasting 1Q v3_MKZ_narastająco_za VII_2011_KM_RZO_26_07_2011 2" xfId="244" xr:uid="{00000000-0005-0000-0000-0000F3000000}"/>
    <cellStyle name="_Backcasting 1Q v3_MKZ_narastająco_za VII_2011_KM_RZO_26_07_2011_PKN" xfId="245" xr:uid="{00000000-0005-0000-0000-0000F4000000}"/>
    <cellStyle name="_Backcasting 1Q v3_PKN" xfId="246" xr:uid="{00000000-0005-0000-0000-0000F5000000}"/>
    <cellStyle name="_Balance_PKN_Jul Aug Sep 2009r" xfId="247" xr:uid="{00000000-0005-0000-0000-0000F6000000}"/>
    <cellStyle name="_Balance_PKN_Jul Aug Sep 2009r 2" xfId="248" xr:uid="{00000000-0005-0000-0000-0000F7000000}"/>
    <cellStyle name="_Balance_PKN_Jul Aug Sep 2009r v2" xfId="249" xr:uid="{00000000-0005-0000-0000-0000F8000000}"/>
    <cellStyle name="_Balance_PKN_Jul Aug Sep 2009r v2 2" xfId="250" xr:uid="{00000000-0005-0000-0000-0000F9000000}"/>
    <cellStyle name="_Balance_PKN_Jul Aug Sep 2009r v2_Marża  produkcyjna ZG _ VII_ 10 Yield" xfId="251" xr:uid="{00000000-0005-0000-0000-0000FA000000}"/>
    <cellStyle name="_Balance_PKN_Jul Aug Sep 2009r v2_Marża  produkcyjna ZG _ VII_ 10 Yield 2" xfId="252" xr:uid="{00000000-0005-0000-0000-0000FB000000}"/>
    <cellStyle name="_Balance_PKN_Jul Aug Sep 2009r v2_Marża  produkcyjna ZG _ VII_ 10 Yield_PKN" xfId="253" xr:uid="{00000000-0005-0000-0000-0000FC000000}"/>
    <cellStyle name="_Balance_PKN_Jul Aug Sep 2009r v2_Model - pozapaliwowe IX-XI 20140812 v1" xfId="254" xr:uid="{00000000-0005-0000-0000-0000FD000000}"/>
    <cellStyle name="_Balance_PKN_Jul Aug Sep 2009r v2_Model do planu na VIII-X v1 20140717" xfId="255" xr:uid="{00000000-0005-0000-0000-0000FE000000}"/>
    <cellStyle name="_Balance_PKN_Jul Aug Sep 2009r v2_Model PF2015 v1 20140923_rev COO3" xfId="256" xr:uid="{00000000-0005-0000-0000-0000FF000000}"/>
    <cellStyle name="_Balance_PKN_Jul Aug Sep 2009r v2_PKN" xfId="257" xr:uid="{00000000-0005-0000-0000-000000010000}"/>
    <cellStyle name="_Balance_PKN_Jul Aug Sep 2009r v2_Plik wol-cen - pozapaliwowe I-XII 2015 20140922 v1" xfId="258" xr:uid="{00000000-0005-0000-0000-000001010000}"/>
    <cellStyle name="_Balance_PKN_Jul Aug Sep 2009r v2_Plik wol-cen - pozapaliwowe I-XII 2015 20140925 v1" xfId="259" xr:uid="{00000000-0005-0000-0000-000002010000}"/>
    <cellStyle name="_Balance_PKN_Jul Aug Sep 2009r v2_Plik wol-cen - pozapaliwowe I-XII 2015 20140925 v3" xfId="260" xr:uid="{00000000-0005-0000-0000-000003010000}"/>
    <cellStyle name="_Balance_PKN_Jul Aug Sep 2009r v2_Plik wol-cen - pozapaliwowe I-XII 2015 20140926 v3" xfId="261" xr:uid="{00000000-0005-0000-0000-000004010000}"/>
    <cellStyle name="_Balance_PKN_Jul Aug Sep 2009r v2_Plik wol-cen - pozapaliwowe IX-XI 20140808 v1" xfId="262" xr:uid="{00000000-0005-0000-0000-000005010000}"/>
    <cellStyle name="_Balance_PKN_Jul Aug Sep 2009r v2_Plik wol-cen - pozapaliwowe IX-XI 20140818 v1" xfId="263" xr:uid="{00000000-0005-0000-0000-000006010000}"/>
    <cellStyle name="_Balance_PKN_Jul Aug Sep 2009r v2_Plik wol-cen - pozapaliwowe VIII-X 20140709 v1" xfId="264" xr:uid="{00000000-0005-0000-0000-000007010000}"/>
    <cellStyle name="_Balance_PKN_Jul Aug Sep 2009r v2_Plik wol-cen - pozapaliwowe VIII-X 20140716 v1" xfId="265" xr:uid="{00000000-0005-0000-0000-000008010000}"/>
    <cellStyle name="_Balance_PKN_Jul Aug Sep 2009r v2_Plik wol-cen - pozapaliwowe X-XII 20140912 v1" xfId="266" xr:uid="{00000000-0005-0000-0000-000009010000}"/>
    <cellStyle name="_Balance_PKN_Jul Aug Sep 2009r_Marża  produkcyjna ZG _ VII_ 10 Yield" xfId="267" xr:uid="{00000000-0005-0000-0000-00000A010000}"/>
    <cellStyle name="_Balance_PKN_Jul Aug Sep 2009r_Marża  produkcyjna ZG _ VII_ 10 Yield 2" xfId="268" xr:uid="{00000000-0005-0000-0000-00000B010000}"/>
    <cellStyle name="_Balance_PKN_Jul Aug Sep 2009r_Marża  produkcyjna ZG _ VII_ 10 Yield_PKN" xfId="269" xr:uid="{00000000-0005-0000-0000-00000C010000}"/>
    <cellStyle name="_Balance_PKN_Jul Aug Sep 2009r_Model - pozapaliwowe IX-XI 20140812 v1" xfId="270" xr:uid="{00000000-0005-0000-0000-00000D010000}"/>
    <cellStyle name="_Balance_PKN_Jul Aug Sep 2009r_Model do planu na VIII-X v1 20140717" xfId="271" xr:uid="{00000000-0005-0000-0000-00000E010000}"/>
    <cellStyle name="_Balance_PKN_Jul Aug Sep 2009r_Model PF2015 v1 20140923_rev COO3" xfId="272" xr:uid="{00000000-0005-0000-0000-00000F010000}"/>
    <cellStyle name="_Balance_PKN_Jul Aug Sep 2009r_PKN" xfId="273" xr:uid="{00000000-0005-0000-0000-000010010000}"/>
    <cellStyle name="_Balance_PKN_Jul Aug Sep 2009r_Plik wol-cen - pozapaliwowe I-XII 2015 20140922 v1" xfId="274" xr:uid="{00000000-0005-0000-0000-000011010000}"/>
    <cellStyle name="_Balance_PKN_Jul Aug Sep 2009r_Plik wol-cen - pozapaliwowe I-XII 2015 20140925 v1" xfId="275" xr:uid="{00000000-0005-0000-0000-000012010000}"/>
    <cellStyle name="_Balance_PKN_Jul Aug Sep 2009r_Plik wol-cen - pozapaliwowe I-XII 2015 20140925 v3" xfId="276" xr:uid="{00000000-0005-0000-0000-000013010000}"/>
    <cellStyle name="_Balance_PKN_Jul Aug Sep 2009r_Plik wol-cen - pozapaliwowe I-XII 2015 20140926 v3" xfId="277" xr:uid="{00000000-0005-0000-0000-000014010000}"/>
    <cellStyle name="_Balance_PKN_Jul Aug Sep 2009r_Plik wol-cen - pozapaliwowe IX-XI 20140808 v1" xfId="278" xr:uid="{00000000-0005-0000-0000-000015010000}"/>
    <cellStyle name="_Balance_PKN_Jul Aug Sep 2009r_Plik wol-cen - pozapaliwowe IX-XI 20140818 v1" xfId="279" xr:uid="{00000000-0005-0000-0000-000016010000}"/>
    <cellStyle name="_Balance_PKN_Jul Aug Sep 2009r_Plik wol-cen - pozapaliwowe VIII-X 20140709 v1" xfId="280" xr:uid="{00000000-0005-0000-0000-000017010000}"/>
    <cellStyle name="_Balance_PKN_Jul Aug Sep 2009r_Plik wol-cen - pozapaliwowe VIII-X 20140716 v1" xfId="281" xr:uid="{00000000-0005-0000-0000-000018010000}"/>
    <cellStyle name="_Balance_PKN_Jul Aug Sep 2009r_Plik wol-cen - pozapaliwowe X-XII 20140912 v1" xfId="282" xr:uid="{00000000-0005-0000-0000-000019010000}"/>
    <cellStyle name="_BAZA" xfId="283" xr:uid="{00000000-0005-0000-0000-00001A010000}"/>
    <cellStyle name="_BAZA 2" xfId="284" xr:uid="{00000000-0005-0000-0000-00001B010000}"/>
    <cellStyle name="_Baza Danych" xfId="285" xr:uid="{00000000-0005-0000-0000-00001C010000}"/>
    <cellStyle name="_Baza Danych 2" xfId="286" xr:uid="{00000000-0005-0000-0000-00001D010000}"/>
    <cellStyle name="_Baza Danych_Marża  produkcyjna ZG _ VII_ 10 Yield" xfId="287" xr:uid="{00000000-0005-0000-0000-00001E010000}"/>
    <cellStyle name="_Baza Danych_Marża  produkcyjna ZG _ VII_ 10 Yield 2" xfId="288" xr:uid="{00000000-0005-0000-0000-00001F010000}"/>
    <cellStyle name="_Baza Danych_Marża  produkcyjna ZG _ VII_ 10 Yield_PKN" xfId="289" xr:uid="{00000000-0005-0000-0000-000020010000}"/>
    <cellStyle name="_Baza Danych_PKN" xfId="290" xr:uid="{00000000-0005-0000-0000-000021010000}"/>
    <cellStyle name="_Baza luty 2011" xfId="291" xr:uid="{00000000-0005-0000-0000-000022010000}"/>
    <cellStyle name="_Baza luty 2011 2" xfId="292" xr:uid="{00000000-0005-0000-0000-000023010000}"/>
    <cellStyle name="_Baza luty 2011_Model - pozapaliwowe IX-XI 20140812 v1" xfId="293" xr:uid="{00000000-0005-0000-0000-000024010000}"/>
    <cellStyle name="_Baza luty 2011_Model do planu na VIII-X v1 20140717" xfId="294" xr:uid="{00000000-0005-0000-0000-000025010000}"/>
    <cellStyle name="_Baza luty 2011_Model PF2015 v1 20140923_rev COO3" xfId="295" xr:uid="{00000000-0005-0000-0000-000026010000}"/>
    <cellStyle name="_Baza luty 2011_Plik wol-cen - pozapaliwowe I-XII 2015 20140922 v1" xfId="296" xr:uid="{00000000-0005-0000-0000-000027010000}"/>
    <cellStyle name="_Baza luty 2011_Plik wol-cen - pozapaliwowe I-XII 2015 20140925 v1" xfId="297" xr:uid="{00000000-0005-0000-0000-000028010000}"/>
    <cellStyle name="_Baza luty 2011_Plik wol-cen - pozapaliwowe I-XII 2015 20140925 v3" xfId="298" xr:uid="{00000000-0005-0000-0000-000029010000}"/>
    <cellStyle name="_Baza luty 2011_Plik wol-cen - pozapaliwowe I-XII 2015 20140926 v3" xfId="299" xr:uid="{00000000-0005-0000-0000-00002A010000}"/>
    <cellStyle name="_Baza luty 2011_Plik wol-cen - pozapaliwowe IX-XI 20140808 v1" xfId="300" xr:uid="{00000000-0005-0000-0000-00002B010000}"/>
    <cellStyle name="_Baza luty 2011_Plik wol-cen - pozapaliwowe IX-XI 20140818 v1" xfId="301" xr:uid="{00000000-0005-0000-0000-00002C010000}"/>
    <cellStyle name="_Baza luty 2011_Plik wol-cen - pozapaliwowe VIII-X 20140709 v1" xfId="302" xr:uid="{00000000-0005-0000-0000-00002D010000}"/>
    <cellStyle name="_Baza luty 2011_Plik wol-cen - pozapaliwowe VIII-X 20140716 v1" xfId="303" xr:uid="{00000000-0005-0000-0000-00002E010000}"/>
    <cellStyle name="_Baza luty 2011_Plik wol-cen - pozapaliwowe X-XII 20140912 v1" xfId="304" xr:uid="{00000000-0005-0000-0000-00002F010000}"/>
    <cellStyle name="_Baza sierpień 2011" xfId="305" xr:uid="{00000000-0005-0000-0000-000030010000}"/>
    <cellStyle name="_Baza sierpień 2011 2" xfId="306" xr:uid="{00000000-0005-0000-0000-000031010000}"/>
    <cellStyle name="_Baza sierpień 2011_Model - pozapaliwowe IX-XI 20140812 v1" xfId="307" xr:uid="{00000000-0005-0000-0000-000032010000}"/>
    <cellStyle name="_Baza sierpień 2011_Model do planu na VIII-X v1 20140717" xfId="308" xr:uid="{00000000-0005-0000-0000-000033010000}"/>
    <cellStyle name="_Baza sierpień 2011_Model PF2015 v1 20140923_rev COO3" xfId="309" xr:uid="{00000000-0005-0000-0000-000034010000}"/>
    <cellStyle name="_Baza sierpień 2011_Plik wol-cen - pozapaliwowe I-XII 2015 20140922 v1" xfId="310" xr:uid="{00000000-0005-0000-0000-000035010000}"/>
    <cellStyle name="_Baza sierpień 2011_Plik wol-cen - pozapaliwowe I-XII 2015 20140925 v1" xfId="311" xr:uid="{00000000-0005-0000-0000-000036010000}"/>
    <cellStyle name="_Baza sierpień 2011_Plik wol-cen - pozapaliwowe I-XII 2015 20140925 v3" xfId="312" xr:uid="{00000000-0005-0000-0000-000037010000}"/>
    <cellStyle name="_Baza sierpień 2011_Plik wol-cen - pozapaliwowe I-XII 2015 20140926 v3" xfId="313" xr:uid="{00000000-0005-0000-0000-000038010000}"/>
    <cellStyle name="_Baza sierpień 2011_Plik wol-cen - pozapaliwowe IX-XI 20140808 v1" xfId="314" xr:uid="{00000000-0005-0000-0000-000039010000}"/>
    <cellStyle name="_Baza sierpień 2011_Plik wol-cen - pozapaliwowe IX-XI 20140818 v1" xfId="315" xr:uid="{00000000-0005-0000-0000-00003A010000}"/>
    <cellStyle name="_Baza sierpień 2011_Plik wol-cen - pozapaliwowe VIII-X 20140709 v1" xfId="316" xr:uid="{00000000-0005-0000-0000-00003B010000}"/>
    <cellStyle name="_Baza sierpień 2011_Plik wol-cen - pozapaliwowe VIII-X 20140716 v1" xfId="317" xr:uid="{00000000-0005-0000-0000-00003C010000}"/>
    <cellStyle name="_Baza sierpień 2011_Plik wol-cen - pozapaliwowe X-XII 20140912 v1" xfId="318" xr:uid="{00000000-0005-0000-0000-00003D010000}"/>
    <cellStyle name="_BAZA_08" xfId="319" xr:uid="{00000000-0005-0000-0000-00003E010000}"/>
    <cellStyle name="_BAZA_08 2" xfId="320" xr:uid="{00000000-0005-0000-0000-00003F010000}"/>
    <cellStyle name="_BAZA_1_Cases UP " xfId="321" xr:uid="{00000000-0005-0000-0000-000040010000}"/>
    <cellStyle name="_BAZA_2_Cases UP " xfId="322" xr:uid="{00000000-0005-0000-0000-000041010000}"/>
    <cellStyle name="_BAZA_3_Cases UP " xfId="323" xr:uid="{00000000-0005-0000-0000-000042010000}"/>
    <cellStyle name="_BAZA_3_Cases UP  2" xfId="324" xr:uid="{00000000-0005-0000-0000-000043010000}"/>
    <cellStyle name="_BAZA_Data collection_12_20111216(w)" xfId="325" xr:uid="{00000000-0005-0000-0000-000044010000}"/>
    <cellStyle name="_BAZA_DC_11_Final_W" xfId="326" xr:uid="{00000000-0005-0000-0000-000045010000}"/>
    <cellStyle name="_BAZA_formuły" xfId="327" xr:uid="{00000000-0005-0000-0000-000046010000}"/>
    <cellStyle name="_BAZA_formuły_Model - pozapaliwowe IX-XI 20140812 v1" xfId="328" xr:uid="{00000000-0005-0000-0000-000047010000}"/>
    <cellStyle name="_BAZA_formuły_Model do planu na VIII-X v1 20140717" xfId="329" xr:uid="{00000000-0005-0000-0000-000048010000}"/>
    <cellStyle name="_BAZA_formuły_Model PF2015 v1 20140923_rev COO3" xfId="330" xr:uid="{00000000-0005-0000-0000-000049010000}"/>
    <cellStyle name="_BAZA_formuły_Plik wol-cen - pozapaliwowe I-XII 2015 20140922 v1" xfId="331" xr:uid="{00000000-0005-0000-0000-00004A010000}"/>
    <cellStyle name="_BAZA_formuły_Plik wol-cen - pozapaliwowe I-XII 2015 20140925 v1" xfId="332" xr:uid="{00000000-0005-0000-0000-00004B010000}"/>
    <cellStyle name="_BAZA_formuły_Plik wol-cen - pozapaliwowe I-XII 2015 20140925 v3" xfId="333" xr:uid="{00000000-0005-0000-0000-00004C010000}"/>
    <cellStyle name="_BAZA_formuły_Plik wol-cen - pozapaliwowe I-XII 2015 20140926 v3" xfId="334" xr:uid="{00000000-0005-0000-0000-00004D010000}"/>
    <cellStyle name="_BAZA_formuły_Plik wol-cen - pozapaliwowe IX-XI 20140808 v1" xfId="335" xr:uid="{00000000-0005-0000-0000-00004E010000}"/>
    <cellStyle name="_BAZA_formuły_Plik wol-cen - pozapaliwowe IX-XI 20140818 v1" xfId="336" xr:uid="{00000000-0005-0000-0000-00004F010000}"/>
    <cellStyle name="_BAZA_formuły_Plik wol-cen - pozapaliwowe VIII-X 20140709 v1" xfId="337" xr:uid="{00000000-0005-0000-0000-000050010000}"/>
    <cellStyle name="_BAZA_formuły_Plik wol-cen - pozapaliwowe VIII-X 20140716 v1" xfId="338" xr:uid="{00000000-0005-0000-0000-000051010000}"/>
    <cellStyle name="_BAZA_formuły_Plik wol-cen - pozapaliwowe X-XII 20140912 v1" xfId="339" xr:uid="{00000000-0005-0000-0000-000052010000}"/>
    <cellStyle name="_Bilans_IX_X_XI 19082009" xfId="340" xr:uid="{00000000-0005-0000-0000-000053010000}"/>
    <cellStyle name="_Bilans_IX_X_XI 19082009 2" xfId="341" xr:uid="{00000000-0005-0000-0000-000054010000}"/>
    <cellStyle name="_Bilans_IX_X_XI 19082009_Marża  produkcyjna ZG _ VII_ 10 Yield" xfId="342" xr:uid="{00000000-0005-0000-0000-000055010000}"/>
    <cellStyle name="_Bilans_IX_X_XI 19082009_Marża  produkcyjna ZG _ VII_ 10 Yield 2" xfId="343" xr:uid="{00000000-0005-0000-0000-000056010000}"/>
    <cellStyle name="_Bilans_IX_X_XI 19082009_Marża  produkcyjna ZG _ VII_ 10 Yield_PKN" xfId="344" xr:uid="{00000000-0005-0000-0000-000057010000}"/>
    <cellStyle name="_Bilans_IX_X_XI 19082009_Model - pozapaliwowe IX-XI 20140812 v1" xfId="345" xr:uid="{00000000-0005-0000-0000-000058010000}"/>
    <cellStyle name="_Bilans_IX_X_XI 19082009_Model do planu na VIII-X v1 20140717" xfId="346" xr:uid="{00000000-0005-0000-0000-000059010000}"/>
    <cellStyle name="_Bilans_IX_X_XI 19082009_Model PF2015 v1 20140923_rev COO3" xfId="347" xr:uid="{00000000-0005-0000-0000-00005A010000}"/>
    <cellStyle name="_Bilans_IX_X_XI 19082009_PKN" xfId="348" xr:uid="{00000000-0005-0000-0000-00005B010000}"/>
    <cellStyle name="_Bilans_IX_X_XI 19082009_Plik wol-cen - pozapaliwowe I-XII 2015 20140922 v1" xfId="349" xr:uid="{00000000-0005-0000-0000-00005C010000}"/>
    <cellStyle name="_Bilans_IX_X_XI 19082009_Plik wol-cen - pozapaliwowe I-XII 2015 20140925 v1" xfId="350" xr:uid="{00000000-0005-0000-0000-00005D010000}"/>
    <cellStyle name="_Bilans_IX_X_XI 19082009_Plik wol-cen - pozapaliwowe I-XII 2015 20140925 v3" xfId="351" xr:uid="{00000000-0005-0000-0000-00005E010000}"/>
    <cellStyle name="_Bilans_IX_X_XI 19082009_Plik wol-cen - pozapaliwowe I-XII 2015 20140926 v3" xfId="352" xr:uid="{00000000-0005-0000-0000-00005F010000}"/>
    <cellStyle name="_Bilans_IX_X_XI 19082009_Plik wol-cen - pozapaliwowe IX-XI 20140808 v1" xfId="353" xr:uid="{00000000-0005-0000-0000-000060010000}"/>
    <cellStyle name="_Bilans_IX_X_XI 19082009_Plik wol-cen - pozapaliwowe IX-XI 20140818 v1" xfId="354" xr:uid="{00000000-0005-0000-0000-000061010000}"/>
    <cellStyle name="_Bilans_IX_X_XI 19082009_Plik wol-cen - pozapaliwowe VIII-X 20140709 v1" xfId="355" xr:uid="{00000000-0005-0000-0000-000062010000}"/>
    <cellStyle name="_Bilans_IX_X_XI 19082009_Plik wol-cen - pozapaliwowe VIII-X 20140716 v1" xfId="356" xr:uid="{00000000-0005-0000-0000-000063010000}"/>
    <cellStyle name="_Bilans_IX_X_XI 19082009_Plik wol-cen - pozapaliwowe X-XII 20140912 v1" xfId="357" xr:uid="{00000000-0005-0000-0000-000064010000}"/>
    <cellStyle name="_BOP_baza v6 NEW" xfId="358" xr:uid="{00000000-0005-0000-0000-000065010000}"/>
    <cellStyle name="_BOP_baza v6 NEW_Model - pozapaliwowe IX-XI 20140812 v1" xfId="359" xr:uid="{00000000-0005-0000-0000-000066010000}"/>
    <cellStyle name="_BOP_baza v6 NEW_Model do planu na VIII-X v1 20140717" xfId="360" xr:uid="{00000000-0005-0000-0000-000067010000}"/>
    <cellStyle name="_BOP_baza v6 NEW_Model PF2015 v1 20140923_rev COO3" xfId="361" xr:uid="{00000000-0005-0000-0000-000068010000}"/>
    <cellStyle name="_BOP_baza v6 NEW_Plik wol-cen - pozapaliwowe I-XII 2015 20140922 v1" xfId="362" xr:uid="{00000000-0005-0000-0000-000069010000}"/>
    <cellStyle name="_BOP_baza v6 NEW_Plik wol-cen - pozapaliwowe I-XII 2015 20140925 v1" xfId="363" xr:uid="{00000000-0005-0000-0000-00006A010000}"/>
    <cellStyle name="_BOP_baza v6 NEW_Plik wol-cen - pozapaliwowe I-XII 2015 20140925 v3" xfId="364" xr:uid="{00000000-0005-0000-0000-00006B010000}"/>
    <cellStyle name="_BOP_baza v6 NEW_Plik wol-cen - pozapaliwowe I-XII 2015 20140926 v3" xfId="365" xr:uid="{00000000-0005-0000-0000-00006C010000}"/>
    <cellStyle name="_BOP_baza v6 NEW_Plik wol-cen - pozapaliwowe IX-XI 20140808 v1" xfId="366" xr:uid="{00000000-0005-0000-0000-00006D010000}"/>
    <cellStyle name="_BOP_baza v6 NEW_Plik wol-cen - pozapaliwowe IX-XI 20140818 v1" xfId="367" xr:uid="{00000000-0005-0000-0000-00006E010000}"/>
    <cellStyle name="_BOP_baza v6 NEW_Plik wol-cen - pozapaliwowe VIII-X 20140709 v1" xfId="368" xr:uid="{00000000-0005-0000-0000-00006F010000}"/>
    <cellStyle name="_BOP_baza v6 NEW_Plik wol-cen - pozapaliwowe VIII-X 20140716 v1" xfId="369" xr:uid="{00000000-0005-0000-0000-000070010000}"/>
    <cellStyle name="_BOP_baza v6 NEW_Plik wol-cen - pozapaliwowe X-XII 20140912 v1" xfId="370" xr:uid="{00000000-0005-0000-0000-000071010000}"/>
    <cellStyle name="_BOUND - Global " xfId="371" xr:uid="{00000000-0005-0000-0000-000072010000}"/>
    <cellStyle name="_Business reviev_20090331_v 3 TR" xfId="372" xr:uid="{00000000-0005-0000-0000-000073010000}"/>
    <cellStyle name="_CASE" xfId="373" xr:uid="{00000000-0005-0000-0000-000074010000}"/>
    <cellStyle name="_CASE 2" xfId="374" xr:uid="{00000000-0005-0000-0000-000075010000}"/>
    <cellStyle name="_Case sensitivity august" xfId="375" xr:uid="{00000000-0005-0000-0000-000076010000}"/>
    <cellStyle name="_Case_02.2010" xfId="376" xr:uid="{00000000-0005-0000-0000-000077010000}"/>
    <cellStyle name="_Case_02.2010 2" xfId="377" xr:uid="{00000000-0005-0000-0000-000078010000}"/>
    <cellStyle name="_Case_02.2010_1" xfId="378" xr:uid="{00000000-0005-0000-0000-000079010000}"/>
    <cellStyle name="_Case_02.2010_1 2" xfId="379" xr:uid="{00000000-0005-0000-0000-00007A010000}"/>
    <cellStyle name="_CASE_8" xfId="380" xr:uid="{00000000-0005-0000-0000-00007B010000}"/>
    <cellStyle name="_CASE_8 2" xfId="381" xr:uid="{00000000-0005-0000-0000-00007C010000}"/>
    <cellStyle name="_CASE1 February" xfId="382" xr:uid="{00000000-0005-0000-0000-00007D010000}"/>
    <cellStyle name="_CASE1 for March" xfId="383" xr:uid="{00000000-0005-0000-0000-00007E010000}"/>
    <cellStyle name="_CASE1 January" xfId="384" xr:uid="{00000000-0005-0000-0000-00007F010000}"/>
    <cellStyle name="_CASE7 January" xfId="385" xr:uid="{00000000-0005-0000-0000-000080010000}"/>
    <cellStyle name="_CASE9 January" xfId="386" xr:uid="{00000000-0005-0000-0000-000081010000}"/>
    <cellStyle name="_Cases UP " xfId="387" xr:uid="{00000000-0005-0000-0000-000082010000}"/>
    <cellStyle name="_CASETEST" xfId="388" xr:uid="{00000000-0005-0000-0000-000083010000}"/>
    <cellStyle name="_CASETEST 2" xfId="389" xr:uid="{00000000-0005-0000-0000-000084010000}"/>
    <cellStyle name="_CASETEST_08" xfId="390" xr:uid="{00000000-0005-0000-0000-000085010000}"/>
    <cellStyle name="_CASETEST_08 2" xfId="391" xr:uid="{00000000-0005-0000-0000-000086010000}"/>
    <cellStyle name="_CASETEST_1" xfId="392" xr:uid="{00000000-0005-0000-0000-000087010000}"/>
    <cellStyle name="_CASETEST_1 2" xfId="393" xr:uid="{00000000-0005-0000-0000-000088010000}"/>
    <cellStyle name="_CASETEST_1_08" xfId="394" xr:uid="{00000000-0005-0000-0000-000089010000}"/>
    <cellStyle name="_CASETEST_1_08 2" xfId="395" xr:uid="{00000000-0005-0000-0000-00008A010000}"/>
    <cellStyle name="_CENY" xfId="396" xr:uid="{00000000-0005-0000-0000-00008B010000}"/>
    <cellStyle name="_CENY 2" xfId="397" xr:uid="{00000000-0005-0000-0000-00008C010000}"/>
    <cellStyle name="_CENY_01" xfId="398" xr:uid="{00000000-0005-0000-0000-00008D010000}"/>
    <cellStyle name="_CENY_01 2" xfId="399" xr:uid="{00000000-0005-0000-0000-00008E010000}"/>
    <cellStyle name="_CENY_02" xfId="400" xr:uid="{00000000-0005-0000-0000-00008F010000}"/>
    <cellStyle name="_CENY_02 2" xfId="401" xr:uid="{00000000-0005-0000-0000-000090010000}"/>
    <cellStyle name="_CENY_04" xfId="402" xr:uid="{00000000-0005-0000-0000-000091010000}"/>
    <cellStyle name="_CENY_04 2" xfId="403" xr:uid="{00000000-0005-0000-0000-000092010000}"/>
    <cellStyle name="_CENY_05" xfId="404" xr:uid="{00000000-0005-0000-0000-000093010000}"/>
    <cellStyle name="_CENY_05 2" xfId="405" xr:uid="{00000000-0005-0000-0000-000094010000}"/>
    <cellStyle name="_CENY_06" xfId="406" xr:uid="{00000000-0005-0000-0000-000095010000}"/>
    <cellStyle name="_CENY_06 2" xfId="407" xr:uid="{00000000-0005-0000-0000-000096010000}"/>
    <cellStyle name="_CENY_07" xfId="408" xr:uid="{00000000-0005-0000-0000-000097010000}"/>
    <cellStyle name="_CENY_07 2" xfId="409" xr:uid="{00000000-0005-0000-0000-000098010000}"/>
    <cellStyle name="_CENY_09" xfId="410" xr:uid="{00000000-0005-0000-0000-000099010000}"/>
    <cellStyle name="_CENY_09 2" xfId="411" xr:uid="{00000000-0005-0000-0000-00009A010000}"/>
    <cellStyle name="_CENY_1" xfId="412" xr:uid="{00000000-0005-0000-0000-00009B010000}"/>
    <cellStyle name="_CENY_10" xfId="413" xr:uid="{00000000-0005-0000-0000-00009C010000}"/>
    <cellStyle name="_CENY_10 2" xfId="414" xr:uid="{00000000-0005-0000-0000-00009D010000}"/>
    <cellStyle name="_CENY_11" xfId="415" xr:uid="{00000000-0005-0000-0000-00009E010000}"/>
    <cellStyle name="_CENY_11 2" xfId="416" xr:uid="{00000000-0005-0000-0000-00009F010000}"/>
    <cellStyle name="_CENY_BAZA" xfId="417" xr:uid="{00000000-0005-0000-0000-0000A0010000}"/>
    <cellStyle name="_CENY_BAZA_03" xfId="418" xr:uid="{00000000-0005-0000-0000-0000A1010000}"/>
    <cellStyle name="_CENY_BAZA_03 2" xfId="419" xr:uid="{00000000-0005-0000-0000-0000A2010000}"/>
    <cellStyle name="_CENY_BAZA_06" xfId="420" xr:uid="{00000000-0005-0000-0000-0000A3010000}"/>
    <cellStyle name="_CENY_BAZA_06 2" xfId="421" xr:uid="{00000000-0005-0000-0000-0000A4010000}"/>
    <cellStyle name="_CENY_BAZA_08" xfId="422" xr:uid="{00000000-0005-0000-0000-0000A5010000}"/>
    <cellStyle name="_CENY_BAZA_08 2" xfId="423" xr:uid="{00000000-0005-0000-0000-0000A6010000}"/>
    <cellStyle name="_CENY_BAZA_08_1_Cases UP " xfId="424" xr:uid="{00000000-0005-0000-0000-0000A7010000}"/>
    <cellStyle name="_CENY_BAZA_09_Cases UP " xfId="425" xr:uid="{00000000-0005-0000-0000-0000A8010000}"/>
    <cellStyle name="_CENY_BAZA_10_Cases UP " xfId="426" xr:uid="{00000000-0005-0000-0000-0000A9010000}"/>
    <cellStyle name="_CENY_BAZA_10_Cases UP  2" xfId="427" xr:uid="{00000000-0005-0000-0000-0000AA010000}"/>
    <cellStyle name="_CENY_BAZA_11_Cases UP " xfId="428" xr:uid="{00000000-0005-0000-0000-0000AB010000}"/>
    <cellStyle name="_CENY_BAZA_11_Cases UP  2" xfId="429" xr:uid="{00000000-0005-0000-0000-0000AC010000}"/>
    <cellStyle name="_CENY_BAZA_BAZA_Cases UP " xfId="430" xr:uid="{00000000-0005-0000-0000-0000AD010000}"/>
    <cellStyle name="_CENY_BAZA_BAZA_Cases UP  2" xfId="431" xr:uid="{00000000-0005-0000-0000-0000AE010000}"/>
    <cellStyle name="_CENY_BAZA_capps" xfId="432" xr:uid="{00000000-0005-0000-0000-0000AF010000}"/>
    <cellStyle name="_CENY_BAZA_Caps 02-04 2010" xfId="433" xr:uid="{00000000-0005-0000-0000-0000B0010000}"/>
    <cellStyle name="_CENY_BAZA_Case_02.2010" xfId="434" xr:uid="{00000000-0005-0000-0000-0000B1010000}"/>
    <cellStyle name="_CENY_BAZA_Cases UP " xfId="435" xr:uid="{00000000-0005-0000-0000-0000B2010000}"/>
    <cellStyle name="_CENY_BAZA_Cases UP  2" xfId="436" xr:uid="{00000000-0005-0000-0000-0000B3010000}"/>
    <cellStyle name="_CENY_BAZA_CENY" xfId="437" xr:uid="{00000000-0005-0000-0000-0000B4010000}"/>
    <cellStyle name="_CENY_BAZA_MODEL START-01.2012_Cases UP " xfId="438" xr:uid="{00000000-0005-0000-0000-0000B5010000}"/>
    <cellStyle name="_CENY_BAZA_MODEL START-01.2012_Cases UP  2" xfId="439" xr:uid="{00000000-0005-0000-0000-0000B6010000}"/>
    <cellStyle name="_CENY_BAZA_pkn buy 01" xfId="440" xr:uid="{00000000-0005-0000-0000-0000B7010000}"/>
    <cellStyle name="_CENY_capps" xfId="441" xr:uid="{00000000-0005-0000-0000-0000B8010000}"/>
    <cellStyle name="_CENY_capps 2" xfId="442" xr:uid="{00000000-0005-0000-0000-0000B9010000}"/>
    <cellStyle name="_CENY_capps_08" xfId="443" xr:uid="{00000000-0005-0000-0000-0000BA010000}"/>
    <cellStyle name="_CENY_capps_08 2" xfId="444" xr:uid="{00000000-0005-0000-0000-0000BB010000}"/>
    <cellStyle name="_CENY_capps_Cases UP " xfId="445" xr:uid="{00000000-0005-0000-0000-0000BC010000}"/>
    <cellStyle name="_CENY_capps_Cases UP  2" xfId="446" xr:uid="{00000000-0005-0000-0000-0000BD010000}"/>
    <cellStyle name="_CENY_Caps 02-04 2010" xfId="447" xr:uid="{00000000-0005-0000-0000-0000BE010000}"/>
    <cellStyle name="_CENY_Caps 02-04 2010 2" xfId="448" xr:uid="{00000000-0005-0000-0000-0000BF010000}"/>
    <cellStyle name="_CENY_Caps 02-04 2010_08" xfId="449" xr:uid="{00000000-0005-0000-0000-0000C0010000}"/>
    <cellStyle name="_CENY_Caps 02-04 2010_08 2" xfId="450" xr:uid="{00000000-0005-0000-0000-0000C1010000}"/>
    <cellStyle name="_CENY_Caps 02-04 2010_Cases UP " xfId="451" xr:uid="{00000000-0005-0000-0000-0000C2010000}"/>
    <cellStyle name="_CENY_Caps 02-04 2010_Cases UP  2" xfId="452" xr:uid="{00000000-0005-0000-0000-0000C3010000}"/>
    <cellStyle name="_CENY_Case_02.2010" xfId="453" xr:uid="{00000000-0005-0000-0000-0000C4010000}"/>
    <cellStyle name="_CENY_Case_02.2010 2" xfId="454" xr:uid="{00000000-0005-0000-0000-0000C5010000}"/>
    <cellStyle name="_CENY_CENY" xfId="455" xr:uid="{00000000-0005-0000-0000-0000C6010000}"/>
    <cellStyle name="_CENY_CENY 2" xfId="456" xr:uid="{00000000-0005-0000-0000-0000C7010000}"/>
    <cellStyle name="_CENY_CENY_08" xfId="457" xr:uid="{00000000-0005-0000-0000-0000C8010000}"/>
    <cellStyle name="_CENY_CENY_08 2" xfId="458" xr:uid="{00000000-0005-0000-0000-0000C9010000}"/>
    <cellStyle name="_CENY_DEMAND - Global" xfId="459" xr:uid="{00000000-0005-0000-0000-0000CA010000}"/>
    <cellStyle name="_CENY_DEMAND - Global 2" xfId="460" xr:uid="{00000000-0005-0000-0000-0000CB010000}"/>
    <cellStyle name="_CENY_pkn buy 01" xfId="461" xr:uid="{00000000-0005-0000-0000-0000CC010000}"/>
    <cellStyle name="_CENY_pkn buy 01 2" xfId="462" xr:uid="{00000000-0005-0000-0000-0000CD010000}"/>
    <cellStyle name="_CENY_pkn buy 01_08" xfId="463" xr:uid="{00000000-0005-0000-0000-0000CE010000}"/>
    <cellStyle name="_CENY_pkn buy 01_08 2" xfId="464" xr:uid="{00000000-0005-0000-0000-0000CF010000}"/>
    <cellStyle name="_CENY_pkn buy 01_Cases UP " xfId="465" xr:uid="{00000000-0005-0000-0000-0000D0010000}"/>
    <cellStyle name="_CENY_pkn buy 01_Cases UP  2" xfId="466" xr:uid="{00000000-0005-0000-0000-0000D1010000}"/>
    <cellStyle name="_CENY_Q1" xfId="467" xr:uid="{00000000-0005-0000-0000-0000D2010000}"/>
    <cellStyle name="_CENY_Q1 2" xfId="468" xr:uid="{00000000-0005-0000-0000-0000D3010000}"/>
    <cellStyle name="_Daily data" xfId="469" xr:uid="{00000000-0005-0000-0000-0000D4010000}"/>
    <cellStyle name="_Daily data 2" xfId="470" xr:uid="{00000000-0005-0000-0000-0000D5010000}"/>
    <cellStyle name="_Daily data_Marża  produkcyjna ZG _ VII_ 10 Yield" xfId="471" xr:uid="{00000000-0005-0000-0000-0000D6010000}"/>
    <cellStyle name="_Daily data_Marża  produkcyjna ZG _ VII_ 10 Yield 2" xfId="472" xr:uid="{00000000-0005-0000-0000-0000D7010000}"/>
    <cellStyle name="_Daily data_Marża  produkcyjna ZG _ VII_ 10 Yield_PKN" xfId="473" xr:uid="{00000000-0005-0000-0000-0000D8010000}"/>
    <cellStyle name="_Daily data_PKN" xfId="474" xr:uid="{00000000-0005-0000-0000-0000D9010000}"/>
    <cellStyle name="_Dane" xfId="475" xr:uid="{00000000-0005-0000-0000-0000DA010000}"/>
    <cellStyle name="_Dane 2" xfId="476" xr:uid="{00000000-0005-0000-0000-0000DB010000}"/>
    <cellStyle name="_dane wejściowe" xfId="477" xr:uid="{00000000-0005-0000-0000-0000DC010000}"/>
    <cellStyle name="_Dane_1" xfId="478" xr:uid="{00000000-0005-0000-0000-0000DD010000}"/>
    <cellStyle name="_Dane_1 2" xfId="479" xr:uid="{00000000-0005-0000-0000-0000DE010000}"/>
    <cellStyle name="_Dane_1_Marża  produkcyjna ZG _ VII_ 10 Yield" xfId="480" xr:uid="{00000000-0005-0000-0000-0000DF010000}"/>
    <cellStyle name="_Dane_1_Marża  produkcyjna ZG _ VII_ 10 Yield 2" xfId="481" xr:uid="{00000000-0005-0000-0000-0000E0010000}"/>
    <cellStyle name="_Dane_1_Marża  produkcyjna ZG _ VII_ 10 Yield_PKN" xfId="482" xr:uid="{00000000-0005-0000-0000-0000E1010000}"/>
    <cellStyle name="_Dane_1_PKN" xfId="483" xr:uid="{00000000-0005-0000-0000-0000E2010000}"/>
    <cellStyle name="_Dane_Marża  produkcyjna ZG _ VII_ 10 Yield" xfId="484" xr:uid="{00000000-0005-0000-0000-0000E3010000}"/>
    <cellStyle name="_Dane_Marża  produkcyjna ZG _ VII_ 10 Yield 2" xfId="485" xr:uid="{00000000-0005-0000-0000-0000E4010000}"/>
    <cellStyle name="_Dane_Marża  produkcyjna ZG _ VII_ 10 Yield_PKN" xfId="486" xr:uid="{00000000-0005-0000-0000-0000E5010000}"/>
    <cellStyle name="_Dane_PKN" xfId="487" xr:uid="{00000000-0005-0000-0000-0000E6010000}"/>
    <cellStyle name="_Data collection - UP" xfId="488" xr:uid="{00000000-0005-0000-0000-0000E7010000}"/>
    <cellStyle name="_Data collection - UP_08" xfId="489" xr:uid="{00000000-0005-0000-0000-0000E8010000}"/>
    <cellStyle name="_Data collection - UP_Cases UP " xfId="490" xr:uid="{00000000-0005-0000-0000-0000E9010000}"/>
    <cellStyle name="_Data collection - v34-February" xfId="491" xr:uid="{00000000-0005-0000-0000-0000EA010000}"/>
    <cellStyle name="_Data collection - v34-January" xfId="492" xr:uid="{00000000-0005-0000-0000-0000EB010000}"/>
    <cellStyle name="_Data collection - v34-March" xfId="493" xr:uid="{00000000-0005-0000-0000-0000EC010000}"/>
    <cellStyle name="_Data collection - v35 - APRIL-2009 v2 (2)" xfId="494" xr:uid="{00000000-0005-0000-0000-0000ED010000}"/>
    <cellStyle name="_Data collection - v35 - APRIL-2009 v2 (2) 2" xfId="495" xr:uid="{00000000-0005-0000-0000-0000EE010000}"/>
    <cellStyle name="_Data collection - v35 - APRIL-2009 v2 (2)_Marża  produkcyjna ZG _ VII_ 10 Yield" xfId="496" xr:uid="{00000000-0005-0000-0000-0000EF010000}"/>
    <cellStyle name="_Data collection - v35 - APRIL-2009 v2 (2)_Marża  produkcyjna ZG _ VII_ 10 Yield 2" xfId="497" xr:uid="{00000000-0005-0000-0000-0000F0010000}"/>
    <cellStyle name="_Data collection - v35 - APRIL-2009 v2 (2)_Marża  produkcyjna ZG _ VII_ 10 Yield_PKN" xfId="498" xr:uid="{00000000-0005-0000-0000-0000F1010000}"/>
    <cellStyle name="_Data collection - v35 - APRIL-2009 v2 (2)_Model - pozapaliwowe IX-XI 20140812 v1" xfId="499" xr:uid="{00000000-0005-0000-0000-0000F2010000}"/>
    <cellStyle name="_Data collection - v35 - APRIL-2009 v2 (2)_Model do planu na VIII-X v1 20140717" xfId="500" xr:uid="{00000000-0005-0000-0000-0000F3010000}"/>
    <cellStyle name="_Data collection - v35 - APRIL-2009 v2 (2)_Model PF2015 v1 20140923_rev COO3" xfId="501" xr:uid="{00000000-0005-0000-0000-0000F4010000}"/>
    <cellStyle name="_Data collection - v35 - APRIL-2009 v2 (2)_PKN" xfId="502" xr:uid="{00000000-0005-0000-0000-0000F5010000}"/>
    <cellStyle name="_Data collection - v35 - APRIL-2009 v2 (2)_Plik wol-cen - pozapaliwowe I-XII 2015 20140922 v1" xfId="503" xr:uid="{00000000-0005-0000-0000-0000F6010000}"/>
    <cellStyle name="_Data collection - v35 - APRIL-2009 v2 (2)_Plik wol-cen - pozapaliwowe I-XII 2015 20140925 v1" xfId="504" xr:uid="{00000000-0005-0000-0000-0000F7010000}"/>
    <cellStyle name="_Data collection - v35 - APRIL-2009 v2 (2)_Plik wol-cen - pozapaliwowe I-XII 2015 20140925 v3" xfId="505" xr:uid="{00000000-0005-0000-0000-0000F8010000}"/>
    <cellStyle name="_Data collection - v35 - APRIL-2009 v2 (2)_Plik wol-cen - pozapaliwowe I-XII 2015 20140926 v3" xfId="506" xr:uid="{00000000-0005-0000-0000-0000F9010000}"/>
    <cellStyle name="_Data collection - v35 - APRIL-2009 v2 (2)_Plik wol-cen - pozapaliwowe IX-XI 20140808 v1" xfId="507" xr:uid="{00000000-0005-0000-0000-0000FA010000}"/>
    <cellStyle name="_Data collection - v35 - APRIL-2009 v2 (2)_Plik wol-cen - pozapaliwowe IX-XI 20140818 v1" xfId="508" xr:uid="{00000000-0005-0000-0000-0000FB010000}"/>
    <cellStyle name="_Data collection - v35 - APRIL-2009 v2 (2)_Plik wol-cen - pozapaliwowe VIII-X 20140709 v1" xfId="509" xr:uid="{00000000-0005-0000-0000-0000FC010000}"/>
    <cellStyle name="_Data collection - v35 - APRIL-2009 v2 (2)_Plik wol-cen - pozapaliwowe VIII-X 20140716 v1" xfId="510" xr:uid="{00000000-0005-0000-0000-0000FD010000}"/>
    <cellStyle name="_Data collection - v35 - APRIL-2009 v2 (2)_Plik wol-cen - pozapaliwowe X-XII 20140912 v1" xfId="511" xr:uid="{00000000-0005-0000-0000-0000FE010000}"/>
    <cellStyle name="_Data collection - v35 - MARCH-2009 v2 (2)" xfId="512" xr:uid="{00000000-0005-0000-0000-0000FF010000}"/>
    <cellStyle name="_Data collection - v35 - MARCH-2009 v2 (2) 2" xfId="513" xr:uid="{00000000-0005-0000-0000-000000020000}"/>
    <cellStyle name="_Data collection - v35 - MARCH-2009 v2 (2)_Marża  produkcyjna ZG _ VII_ 10 Yield" xfId="514" xr:uid="{00000000-0005-0000-0000-000001020000}"/>
    <cellStyle name="_Data collection - v35 - MARCH-2009 v2 (2)_Marża  produkcyjna ZG _ VII_ 10 Yield 2" xfId="515" xr:uid="{00000000-0005-0000-0000-000002020000}"/>
    <cellStyle name="_Data collection - v35 - MARCH-2009 v2 (2)_Marża  produkcyjna ZG _ VII_ 10 Yield_PKN" xfId="516" xr:uid="{00000000-0005-0000-0000-000003020000}"/>
    <cellStyle name="_Data collection - v35 - MARCH-2009 v2 (2)_Model - pozapaliwowe IX-XI 20140812 v1" xfId="517" xr:uid="{00000000-0005-0000-0000-000004020000}"/>
    <cellStyle name="_Data collection - v35 - MARCH-2009 v2 (2)_Model do planu na VIII-X v1 20140717" xfId="518" xr:uid="{00000000-0005-0000-0000-000005020000}"/>
    <cellStyle name="_Data collection - v35 - MARCH-2009 v2 (2)_Model PF2015 v1 20140923_rev COO3" xfId="519" xr:uid="{00000000-0005-0000-0000-000006020000}"/>
    <cellStyle name="_Data collection - v35 - MARCH-2009 v2 (2)_PKN" xfId="520" xr:uid="{00000000-0005-0000-0000-000007020000}"/>
    <cellStyle name="_Data collection - v35 - MARCH-2009 v2 (2)_Plik wol-cen - pozapaliwowe I-XII 2015 20140922 v1" xfId="521" xr:uid="{00000000-0005-0000-0000-000008020000}"/>
    <cellStyle name="_Data collection - v35 - MARCH-2009 v2 (2)_Plik wol-cen - pozapaliwowe I-XII 2015 20140925 v1" xfId="522" xr:uid="{00000000-0005-0000-0000-000009020000}"/>
    <cellStyle name="_Data collection - v35 - MARCH-2009 v2 (2)_Plik wol-cen - pozapaliwowe I-XII 2015 20140925 v3" xfId="523" xr:uid="{00000000-0005-0000-0000-00000A020000}"/>
    <cellStyle name="_Data collection - v35 - MARCH-2009 v2 (2)_Plik wol-cen - pozapaliwowe I-XII 2015 20140926 v3" xfId="524" xr:uid="{00000000-0005-0000-0000-00000B020000}"/>
    <cellStyle name="_Data collection - v35 - MARCH-2009 v2 (2)_Plik wol-cen - pozapaliwowe IX-XI 20140808 v1" xfId="525" xr:uid="{00000000-0005-0000-0000-00000C020000}"/>
    <cellStyle name="_Data collection - v35 - MARCH-2009 v2 (2)_Plik wol-cen - pozapaliwowe IX-XI 20140818 v1" xfId="526" xr:uid="{00000000-0005-0000-0000-00000D020000}"/>
    <cellStyle name="_Data collection - v35 - MARCH-2009 v2 (2)_Plik wol-cen - pozapaliwowe VIII-X 20140709 v1" xfId="527" xr:uid="{00000000-0005-0000-0000-00000E020000}"/>
    <cellStyle name="_Data collection - v35 - MARCH-2009 v2 (2)_Plik wol-cen - pozapaliwowe VIII-X 20140716 v1" xfId="528" xr:uid="{00000000-0005-0000-0000-00000F020000}"/>
    <cellStyle name="_Data collection - v35 - MARCH-2009 v2 (2)_Plik wol-cen - pozapaliwowe X-XII 20140912 v1" xfId="529" xr:uid="{00000000-0005-0000-0000-000010020000}"/>
    <cellStyle name="_Data collection - v35 - MAY-2009 v2" xfId="530" xr:uid="{00000000-0005-0000-0000-000011020000}"/>
    <cellStyle name="_Data collection - v35 - MAY-2009 v2 (2)" xfId="531" xr:uid="{00000000-0005-0000-0000-000012020000}"/>
    <cellStyle name="_Data collection - v35 - MAY-2009 v2 (2) 2" xfId="532" xr:uid="{00000000-0005-0000-0000-000013020000}"/>
    <cellStyle name="_Data collection - v35 - MAY-2009 v2 (2)_Marża  produkcyjna ZG _ VII_ 10 Yield" xfId="533" xr:uid="{00000000-0005-0000-0000-000014020000}"/>
    <cellStyle name="_Data collection - v35 - MAY-2009 v2 (2)_Marża  produkcyjna ZG _ VII_ 10 Yield 2" xfId="534" xr:uid="{00000000-0005-0000-0000-000015020000}"/>
    <cellStyle name="_Data collection - v35 - MAY-2009 v2 (2)_Marża  produkcyjna ZG _ VII_ 10 Yield_PKN" xfId="535" xr:uid="{00000000-0005-0000-0000-000016020000}"/>
    <cellStyle name="_Data collection - v35 - MAY-2009 v2 (2)_Model - pozapaliwowe IX-XI 20140812 v1" xfId="536" xr:uid="{00000000-0005-0000-0000-000017020000}"/>
    <cellStyle name="_Data collection - v35 - MAY-2009 v2 (2)_Model do planu na VIII-X v1 20140717" xfId="537" xr:uid="{00000000-0005-0000-0000-000018020000}"/>
    <cellStyle name="_Data collection - v35 - MAY-2009 v2 (2)_Model PF2015 v1 20140923_rev COO3" xfId="538" xr:uid="{00000000-0005-0000-0000-000019020000}"/>
    <cellStyle name="_Data collection - v35 - MAY-2009 v2 (2)_PKN" xfId="539" xr:uid="{00000000-0005-0000-0000-00001A020000}"/>
    <cellStyle name="_Data collection - v35 - MAY-2009 v2 (2)_Plik wol-cen - pozapaliwowe I-XII 2015 20140922 v1" xfId="540" xr:uid="{00000000-0005-0000-0000-00001B020000}"/>
    <cellStyle name="_Data collection - v35 - MAY-2009 v2 (2)_Plik wol-cen - pozapaliwowe I-XII 2015 20140925 v1" xfId="541" xr:uid="{00000000-0005-0000-0000-00001C020000}"/>
    <cellStyle name="_Data collection - v35 - MAY-2009 v2 (2)_Plik wol-cen - pozapaliwowe I-XII 2015 20140925 v3" xfId="542" xr:uid="{00000000-0005-0000-0000-00001D020000}"/>
    <cellStyle name="_Data collection - v35 - MAY-2009 v2 (2)_Plik wol-cen - pozapaliwowe I-XII 2015 20140926 v3" xfId="543" xr:uid="{00000000-0005-0000-0000-00001E020000}"/>
    <cellStyle name="_Data collection - v35 - MAY-2009 v2 (2)_Plik wol-cen - pozapaliwowe IX-XI 20140808 v1" xfId="544" xr:uid="{00000000-0005-0000-0000-00001F020000}"/>
    <cellStyle name="_Data collection - v35 - MAY-2009 v2 (2)_Plik wol-cen - pozapaliwowe IX-XI 20140818 v1" xfId="545" xr:uid="{00000000-0005-0000-0000-000020020000}"/>
    <cellStyle name="_Data collection - v35 - MAY-2009 v2 (2)_Plik wol-cen - pozapaliwowe VIII-X 20140709 v1" xfId="546" xr:uid="{00000000-0005-0000-0000-000021020000}"/>
    <cellStyle name="_Data collection - v35 - MAY-2009 v2 (2)_Plik wol-cen - pozapaliwowe VIII-X 20140716 v1" xfId="547" xr:uid="{00000000-0005-0000-0000-000022020000}"/>
    <cellStyle name="_Data collection - v35 - MAY-2009 v2 (2)_Plik wol-cen - pozapaliwowe X-XII 20140912 v1" xfId="548" xr:uid="{00000000-0005-0000-0000-000023020000}"/>
    <cellStyle name="_Data collection - v35 - MAY-2009 v2 2" xfId="549" xr:uid="{00000000-0005-0000-0000-000024020000}"/>
    <cellStyle name="_Data collection - v35 - MAY-2009 v2 3" xfId="550" xr:uid="{00000000-0005-0000-0000-000025020000}"/>
    <cellStyle name="_Data collection - v35 - MAY-2009 v2_Marża  produkcyjna ZG _ VII_ 10 Yield" xfId="551" xr:uid="{00000000-0005-0000-0000-000026020000}"/>
    <cellStyle name="_Data collection - v35 - MAY-2009 v2_Marża  produkcyjna ZG _ VII_ 10 Yield 2" xfId="552" xr:uid="{00000000-0005-0000-0000-000027020000}"/>
    <cellStyle name="_Data collection - v35 - MAY-2009 v2_Marża  produkcyjna ZG _ VII_ 10 Yield_PKN" xfId="553" xr:uid="{00000000-0005-0000-0000-000028020000}"/>
    <cellStyle name="_Data collection - v35 - MAY-2009 v2_Model - pozapaliwowe IX-XI 20140812 v1" xfId="554" xr:uid="{00000000-0005-0000-0000-000029020000}"/>
    <cellStyle name="_Data collection - v35 - MAY-2009 v2_Model do planu na VIII-X v1 20140717" xfId="555" xr:uid="{00000000-0005-0000-0000-00002A020000}"/>
    <cellStyle name="_Data collection - v35 - MAY-2009 v2_Model PF2015 v1 20140923_rev COO3" xfId="556" xr:uid="{00000000-0005-0000-0000-00002B020000}"/>
    <cellStyle name="_Data collection - v35 - MAY-2009 v2_PKN" xfId="557" xr:uid="{00000000-0005-0000-0000-00002C020000}"/>
    <cellStyle name="_Data collection - v35 - MAY-2009 v2_Plik wol-cen - pozapaliwowe I-XII 2015 20140922 v1" xfId="558" xr:uid="{00000000-0005-0000-0000-00002D020000}"/>
    <cellStyle name="_Data collection - v35 - MAY-2009 v2_Plik wol-cen - pozapaliwowe I-XII 2015 20140925 v1" xfId="559" xr:uid="{00000000-0005-0000-0000-00002E020000}"/>
    <cellStyle name="_Data collection - v35 - MAY-2009 v2_Plik wol-cen - pozapaliwowe I-XII 2015 20140925 v3" xfId="560" xr:uid="{00000000-0005-0000-0000-00002F020000}"/>
    <cellStyle name="_Data collection - v35 - MAY-2009 v2_Plik wol-cen - pozapaliwowe I-XII 2015 20140926 v3" xfId="561" xr:uid="{00000000-0005-0000-0000-000030020000}"/>
    <cellStyle name="_Data collection - v35 - MAY-2009 v2_Plik wol-cen - pozapaliwowe IX-XI 20140808 v1" xfId="562" xr:uid="{00000000-0005-0000-0000-000031020000}"/>
    <cellStyle name="_Data collection - v35 - MAY-2009 v2_Plik wol-cen - pozapaliwowe IX-XI 20140818 v1" xfId="563" xr:uid="{00000000-0005-0000-0000-000032020000}"/>
    <cellStyle name="_Data collection - v35 - MAY-2009 v2_Plik wol-cen - pozapaliwowe VIII-X 20140709 v1" xfId="564" xr:uid="{00000000-0005-0000-0000-000033020000}"/>
    <cellStyle name="_Data collection - v35 - MAY-2009 v2_Plik wol-cen - pozapaliwowe VIII-X 20140716 v1" xfId="565" xr:uid="{00000000-0005-0000-0000-000034020000}"/>
    <cellStyle name="_Data collection - v35 - MAY-2009 v2_Plik wol-cen - pozapaliwowe X-XII 20140912 v1" xfId="566" xr:uid="{00000000-0005-0000-0000-000035020000}"/>
    <cellStyle name="_Data collection - v41 -XXX- APRIL-2009" xfId="567" xr:uid="{00000000-0005-0000-0000-000036020000}"/>
    <cellStyle name="_Data collection - v41 -XXX- APRIL-2009 2" xfId="568" xr:uid="{00000000-0005-0000-0000-000037020000}"/>
    <cellStyle name="_Data collection - v41 -XXX- APRIL-2009_Marża  produkcyjna ZG _ VII_ 10 Yield" xfId="569" xr:uid="{00000000-0005-0000-0000-000038020000}"/>
    <cellStyle name="_Data collection - v41 -XXX- APRIL-2009_Marża  produkcyjna ZG _ VII_ 10 Yield 2" xfId="570" xr:uid="{00000000-0005-0000-0000-000039020000}"/>
    <cellStyle name="_Data collection - v41 -XXX- APRIL-2009_Marża  produkcyjna ZG _ VII_ 10 Yield_PKN" xfId="571" xr:uid="{00000000-0005-0000-0000-00003A020000}"/>
    <cellStyle name="_Data collection - v41 -XXX- APRIL-2009_Model - pozapaliwowe IX-XI 20140812 v1" xfId="572" xr:uid="{00000000-0005-0000-0000-00003B020000}"/>
    <cellStyle name="_Data collection - v41 -XXX- APRIL-2009_Model do planu na VIII-X v1 20140717" xfId="573" xr:uid="{00000000-0005-0000-0000-00003C020000}"/>
    <cellStyle name="_Data collection - v41 -XXX- APRIL-2009_Model PF2015 v1 20140923_rev COO3" xfId="574" xr:uid="{00000000-0005-0000-0000-00003D020000}"/>
    <cellStyle name="_Data collection - v41 -XXX- APRIL-2009_PKN" xfId="575" xr:uid="{00000000-0005-0000-0000-00003E020000}"/>
    <cellStyle name="_Data collection - v41 -XXX- APRIL-2009_Plik wol-cen - pozapaliwowe I-XII 2015 20140922 v1" xfId="576" xr:uid="{00000000-0005-0000-0000-00003F020000}"/>
    <cellStyle name="_Data collection - v41 -XXX- APRIL-2009_Plik wol-cen - pozapaliwowe I-XII 2015 20140925 v1" xfId="577" xr:uid="{00000000-0005-0000-0000-000040020000}"/>
    <cellStyle name="_Data collection - v41 -XXX- APRIL-2009_Plik wol-cen - pozapaliwowe I-XII 2015 20140925 v3" xfId="578" xr:uid="{00000000-0005-0000-0000-000041020000}"/>
    <cellStyle name="_Data collection - v41 -XXX- APRIL-2009_Plik wol-cen - pozapaliwowe I-XII 2015 20140926 v3" xfId="579" xr:uid="{00000000-0005-0000-0000-000042020000}"/>
    <cellStyle name="_Data collection - v41 -XXX- APRIL-2009_Plik wol-cen - pozapaliwowe IX-XI 20140808 v1" xfId="580" xr:uid="{00000000-0005-0000-0000-000043020000}"/>
    <cellStyle name="_Data collection - v41 -XXX- APRIL-2009_Plik wol-cen - pozapaliwowe IX-XI 20140818 v1" xfId="581" xr:uid="{00000000-0005-0000-0000-000044020000}"/>
    <cellStyle name="_Data collection - v41 -XXX- APRIL-2009_Plik wol-cen - pozapaliwowe VIII-X 20140709 v1" xfId="582" xr:uid="{00000000-0005-0000-0000-000045020000}"/>
    <cellStyle name="_Data collection - v41 -XXX- APRIL-2009_Plik wol-cen - pozapaliwowe VIII-X 20140716 v1" xfId="583" xr:uid="{00000000-0005-0000-0000-000046020000}"/>
    <cellStyle name="_Data collection - v41 -XXX- APRIL-2009_Plik wol-cen - pozapaliwowe X-XII 20140912 v1" xfId="584" xr:uid="{00000000-0005-0000-0000-000047020000}"/>
    <cellStyle name="_Data collection - v41 -XXX- JULY-2009-v1" xfId="585" xr:uid="{00000000-0005-0000-0000-000048020000}"/>
    <cellStyle name="_Data collection - v41 -XXX- JULY-2009-v1 2" xfId="586" xr:uid="{00000000-0005-0000-0000-000049020000}"/>
    <cellStyle name="_Data collection - v41 -XXX- JULY-2009-v1_Marża  produkcyjna ZG _ VII_ 10 Yield" xfId="587" xr:uid="{00000000-0005-0000-0000-00004A020000}"/>
    <cellStyle name="_Data collection - v41 -XXX- JULY-2009-v1_Marża  produkcyjna ZG _ VII_ 10 Yield 2" xfId="588" xr:uid="{00000000-0005-0000-0000-00004B020000}"/>
    <cellStyle name="_Data collection - v41 -XXX- JULY-2009-v1_Marża  produkcyjna ZG _ VII_ 10 Yield_PKN" xfId="589" xr:uid="{00000000-0005-0000-0000-00004C020000}"/>
    <cellStyle name="_Data collection - v41 -XXX- JULY-2009-v1_Model - pozapaliwowe IX-XI 20140812 v1" xfId="590" xr:uid="{00000000-0005-0000-0000-00004D020000}"/>
    <cellStyle name="_Data collection - v41 -XXX- JULY-2009-v1_Model do planu na VIII-X v1 20140717" xfId="591" xr:uid="{00000000-0005-0000-0000-00004E020000}"/>
    <cellStyle name="_Data collection - v41 -XXX- JULY-2009-v1_Model PF2015 v1 20140923_rev COO3" xfId="592" xr:uid="{00000000-0005-0000-0000-00004F020000}"/>
    <cellStyle name="_Data collection - v41 -XXX- JULY-2009-v1_PKN" xfId="593" xr:uid="{00000000-0005-0000-0000-000050020000}"/>
    <cellStyle name="_Data collection - v41 -XXX- JULY-2009-v1_Plik wol-cen - pozapaliwowe I-XII 2015 20140922 v1" xfId="594" xr:uid="{00000000-0005-0000-0000-000051020000}"/>
    <cellStyle name="_Data collection - v41 -XXX- JULY-2009-v1_Plik wol-cen - pozapaliwowe I-XII 2015 20140925 v1" xfId="595" xr:uid="{00000000-0005-0000-0000-000052020000}"/>
    <cellStyle name="_Data collection - v41 -XXX- JULY-2009-v1_Plik wol-cen - pozapaliwowe I-XII 2015 20140925 v3" xfId="596" xr:uid="{00000000-0005-0000-0000-000053020000}"/>
    <cellStyle name="_Data collection - v41 -XXX- JULY-2009-v1_Plik wol-cen - pozapaliwowe I-XII 2015 20140926 v3" xfId="597" xr:uid="{00000000-0005-0000-0000-000054020000}"/>
    <cellStyle name="_Data collection - v41 -XXX- JULY-2009-v1_Plik wol-cen - pozapaliwowe IX-XI 20140808 v1" xfId="598" xr:uid="{00000000-0005-0000-0000-000055020000}"/>
    <cellStyle name="_Data collection - v41 -XXX- JULY-2009-v1_Plik wol-cen - pozapaliwowe IX-XI 20140818 v1" xfId="599" xr:uid="{00000000-0005-0000-0000-000056020000}"/>
    <cellStyle name="_Data collection - v41 -XXX- JULY-2009-v1_Plik wol-cen - pozapaliwowe VIII-X 20140709 v1" xfId="600" xr:uid="{00000000-0005-0000-0000-000057020000}"/>
    <cellStyle name="_Data collection - v41 -XXX- JULY-2009-v1_Plik wol-cen - pozapaliwowe VIII-X 20140716 v1" xfId="601" xr:uid="{00000000-0005-0000-0000-000058020000}"/>
    <cellStyle name="_Data collection - v41 -XXX- JULY-2009-v1_Plik wol-cen - pozapaliwowe X-XII 20140912 v1" xfId="602" xr:uid="{00000000-0005-0000-0000-000059020000}"/>
    <cellStyle name="_Data collection - v41 -XXX- JUNE-2009-v1" xfId="603" xr:uid="{00000000-0005-0000-0000-00005A020000}"/>
    <cellStyle name="_Data collection - v41 -XXX- JUNE-2009-v1 2" xfId="604" xr:uid="{00000000-0005-0000-0000-00005B020000}"/>
    <cellStyle name="_Data collection - v41 -XXX- JUNE-2009-v1_Marża  produkcyjna ZG _ VII_ 10 Yield" xfId="605" xr:uid="{00000000-0005-0000-0000-00005C020000}"/>
    <cellStyle name="_Data collection - v41 -XXX- JUNE-2009-v1_Marża  produkcyjna ZG _ VII_ 10 Yield 2" xfId="606" xr:uid="{00000000-0005-0000-0000-00005D020000}"/>
    <cellStyle name="_Data collection - v41 -XXX- JUNE-2009-v1_Marża  produkcyjna ZG _ VII_ 10 Yield_PKN" xfId="607" xr:uid="{00000000-0005-0000-0000-00005E020000}"/>
    <cellStyle name="_Data collection - v41 -XXX- JUNE-2009-v1_Model - pozapaliwowe IX-XI 20140812 v1" xfId="608" xr:uid="{00000000-0005-0000-0000-00005F020000}"/>
    <cellStyle name="_Data collection - v41 -XXX- JUNE-2009-v1_Model do planu na VIII-X v1 20140717" xfId="609" xr:uid="{00000000-0005-0000-0000-000060020000}"/>
    <cellStyle name="_Data collection - v41 -XXX- JUNE-2009-v1_Model PF2015 v1 20140923_rev COO3" xfId="610" xr:uid="{00000000-0005-0000-0000-000061020000}"/>
    <cellStyle name="_Data collection - v41 -XXX- JUNE-2009-v1_PKN" xfId="611" xr:uid="{00000000-0005-0000-0000-000062020000}"/>
    <cellStyle name="_Data collection - v41 -XXX- JUNE-2009-v1_Plik wol-cen - pozapaliwowe I-XII 2015 20140922 v1" xfId="612" xr:uid="{00000000-0005-0000-0000-000063020000}"/>
    <cellStyle name="_Data collection - v41 -XXX- JUNE-2009-v1_Plik wol-cen - pozapaliwowe I-XII 2015 20140925 v1" xfId="613" xr:uid="{00000000-0005-0000-0000-000064020000}"/>
    <cellStyle name="_Data collection - v41 -XXX- JUNE-2009-v1_Plik wol-cen - pozapaliwowe I-XII 2015 20140925 v3" xfId="614" xr:uid="{00000000-0005-0000-0000-000065020000}"/>
    <cellStyle name="_Data collection - v41 -XXX- JUNE-2009-v1_Plik wol-cen - pozapaliwowe I-XII 2015 20140926 v3" xfId="615" xr:uid="{00000000-0005-0000-0000-000066020000}"/>
    <cellStyle name="_Data collection - v41 -XXX- JUNE-2009-v1_Plik wol-cen - pozapaliwowe IX-XI 20140808 v1" xfId="616" xr:uid="{00000000-0005-0000-0000-000067020000}"/>
    <cellStyle name="_Data collection - v41 -XXX- JUNE-2009-v1_Plik wol-cen - pozapaliwowe IX-XI 20140818 v1" xfId="617" xr:uid="{00000000-0005-0000-0000-000068020000}"/>
    <cellStyle name="_Data collection - v41 -XXX- JUNE-2009-v1_Plik wol-cen - pozapaliwowe VIII-X 20140709 v1" xfId="618" xr:uid="{00000000-0005-0000-0000-000069020000}"/>
    <cellStyle name="_Data collection - v41 -XXX- JUNE-2009-v1_Plik wol-cen - pozapaliwowe VIII-X 20140716 v1" xfId="619" xr:uid="{00000000-0005-0000-0000-00006A020000}"/>
    <cellStyle name="_Data collection - v41 -XXX- JUNE-2009-v1_Plik wol-cen - pozapaliwowe X-XII 20140912 v1" xfId="620" xr:uid="{00000000-0005-0000-0000-00006B020000}"/>
    <cellStyle name="_Data collection - v41 -XXX- JUNE-2009-v2" xfId="621" xr:uid="{00000000-0005-0000-0000-00006C020000}"/>
    <cellStyle name="_Data collection - v41 -XXX- JUNE-2009-v2 2" xfId="622" xr:uid="{00000000-0005-0000-0000-00006D020000}"/>
    <cellStyle name="_Data collection - v41 -XXX- JUNE-2009-v2_Marża  produkcyjna ZG _ VII_ 10 Yield" xfId="623" xr:uid="{00000000-0005-0000-0000-00006E020000}"/>
    <cellStyle name="_Data collection - v41 -XXX- JUNE-2009-v2_Marża  produkcyjna ZG _ VII_ 10 Yield 2" xfId="624" xr:uid="{00000000-0005-0000-0000-00006F020000}"/>
    <cellStyle name="_Data collection - v41 -XXX- JUNE-2009-v2_Marża  produkcyjna ZG _ VII_ 10 Yield_PKN" xfId="625" xr:uid="{00000000-0005-0000-0000-000070020000}"/>
    <cellStyle name="_Data collection - v41 -XXX- JUNE-2009-v2_Model - pozapaliwowe IX-XI 20140812 v1" xfId="626" xr:uid="{00000000-0005-0000-0000-000071020000}"/>
    <cellStyle name="_Data collection - v41 -XXX- JUNE-2009-v2_Model do planu na VIII-X v1 20140717" xfId="627" xr:uid="{00000000-0005-0000-0000-000072020000}"/>
    <cellStyle name="_Data collection - v41 -XXX- JUNE-2009-v2_Model PF2015 v1 20140923_rev COO3" xfId="628" xr:uid="{00000000-0005-0000-0000-000073020000}"/>
    <cellStyle name="_Data collection - v41 -XXX- JUNE-2009-v2_PKN" xfId="629" xr:uid="{00000000-0005-0000-0000-000074020000}"/>
    <cellStyle name="_Data collection - v41 -XXX- JUNE-2009-v2_Plik wol-cen - pozapaliwowe I-XII 2015 20140922 v1" xfId="630" xr:uid="{00000000-0005-0000-0000-000075020000}"/>
    <cellStyle name="_Data collection - v41 -XXX- JUNE-2009-v2_Plik wol-cen - pozapaliwowe I-XII 2015 20140925 v1" xfId="631" xr:uid="{00000000-0005-0000-0000-000076020000}"/>
    <cellStyle name="_Data collection - v41 -XXX- JUNE-2009-v2_Plik wol-cen - pozapaliwowe I-XII 2015 20140925 v3" xfId="632" xr:uid="{00000000-0005-0000-0000-000077020000}"/>
    <cellStyle name="_Data collection - v41 -XXX- JUNE-2009-v2_Plik wol-cen - pozapaliwowe I-XII 2015 20140926 v3" xfId="633" xr:uid="{00000000-0005-0000-0000-000078020000}"/>
    <cellStyle name="_Data collection - v41 -XXX- JUNE-2009-v2_Plik wol-cen - pozapaliwowe IX-XI 20140808 v1" xfId="634" xr:uid="{00000000-0005-0000-0000-000079020000}"/>
    <cellStyle name="_Data collection - v41 -XXX- JUNE-2009-v2_Plik wol-cen - pozapaliwowe IX-XI 20140818 v1" xfId="635" xr:uid="{00000000-0005-0000-0000-00007A020000}"/>
    <cellStyle name="_Data collection - v41 -XXX- JUNE-2009-v2_Plik wol-cen - pozapaliwowe VIII-X 20140709 v1" xfId="636" xr:uid="{00000000-0005-0000-0000-00007B020000}"/>
    <cellStyle name="_Data collection - v41 -XXX- JUNE-2009-v2_Plik wol-cen - pozapaliwowe VIII-X 20140716 v1" xfId="637" xr:uid="{00000000-0005-0000-0000-00007C020000}"/>
    <cellStyle name="_Data collection - v41 -XXX- JUNE-2009-v2_Plik wol-cen - pozapaliwowe X-XII 20140912 v1" xfId="638" xr:uid="{00000000-0005-0000-0000-00007D020000}"/>
    <cellStyle name="_Data collection - v41 -XXX- MAY-2009-v1" xfId="639" xr:uid="{00000000-0005-0000-0000-00007E020000}"/>
    <cellStyle name="_Data collection - v41 -XXX- MAY-2009-v1 2" xfId="640" xr:uid="{00000000-0005-0000-0000-00007F020000}"/>
    <cellStyle name="_Data collection - v41 -XXX- MAY-2009-v1_Marża  produkcyjna ZG _ VII_ 10 Yield" xfId="641" xr:uid="{00000000-0005-0000-0000-000080020000}"/>
    <cellStyle name="_Data collection - v41 -XXX- MAY-2009-v1_Marża  produkcyjna ZG _ VII_ 10 Yield 2" xfId="642" xr:uid="{00000000-0005-0000-0000-000081020000}"/>
    <cellStyle name="_Data collection - v41 -XXX- MAY-2009-v1_Marża  produkcyjna ZG _ VII_ 10 Yield_PKN" xfId="643" xr:uid="{00000000-0005-0000-0000-000082020000}"/>
    <cellStyle name="_Data collection - v41 -XXX- MAY-2009-v1_Model - pozapaliwowe IX-XI 20140812 v1" xfId="644" xr:uid="{00000000-0005-0000-0000-000083020000}"/>
    <cellStyle name="_Data collection - v41 -XXX- MAY-2009-v1_Model do planu na VIII-X v1 20140717" xfId="645" xr:uid="{00000000-0005-0000-0000-000084020000}"/>
    <cellStyle name="_Data collection - v41 -XXX- MAY-2009-v1_Model PF2015 v1 20140923_rev COO3" xfId="646" xr:uid="{00000000-0005-0000-0000-000085020000}"/>
    <cellStyle name="_Data collection - v41 -XXX- MAY-2009-v1_PKN" xfId="647" xr:uid="{00000000-0005-0000-0000-000086020000}"/>
    <cellStyle name="_Data collection - v41 -XXX- MAY-2009-v1_Plik wol-cen - pozapaliwowe I-XII 2015 20140922 v1" xfId="648" xr:uid="{00000000-0005-0000-0000-000087020000}"/>
    <cellStyle name="_Data collection - v41 -XXX- MAY-2009-v1_Plik wol-cen - pozapaliwowe I-XII 2015 20140925 v1" xfId="649" xr:uid="{00000000-0005-0000-0000-000088020000}"/>
    <cellStyle name="_Data collection - v41 -XXX- MAY-2009-v1_Plik wol-cen - pozapaliwowe I-XII 2015 20140925 v3" xfId="650" xr:uid="{00000000-0005-0000-0000-000089020000}"/>
    <cellStyle name="_Data collection - v41 -XXX- MAY-2009-v1_Plik wol-cen - pozapaliwowe I-XII 2015 20140926 v3" xfId="651" xr:uid="{00000000-0005-0000-0000-00008A020000}"/>
    <cellStyle name="_Data collection - v41 -XXX- MAY-2009-v1_Plik wol-cen - pozapaliwowe IX-XI 20140808 v1" xfId="652" xr:uid="{00000000-0005-0000-0000-00008B020000}"/>
    <cellStyle name="_Data collection - v41 -XXX- MAY-2009-v1_Plik wol-cen - pozapaliwowe IX-XI 20140818 v1" xfId="653" xr:uid="{00000000-0005-0000-0000-00008C020000}"/>
    <cellStyle name="_Data collection - v41 -XXX- MAY-2009-v1_Plik wol-cen - pozapaliwowe VIII-X 20140709 v1" xfId="654" xr:uid="{00000000-0005-0000-0000-00008D020000}"/>
    <cellStyle name="_Data collection - v41 -XXX- MAY-2009-v1_Plik wol-cen - pozapaliwowe VIII-X 20140716 v1" xfId="655" xr:uid="{00000000-0005-0000-0000-00008E020000}"/>
    <cellStyle name="_Data collection - v41 -XXX- MAY-2009-v1_Plik wol-cen - pozapaliwowe X-XII 20140912 v1" xfId="656" xr:uid="{00000000-0005-0000-0000-00008F020000}"/>
    <cellStyle name="_Data collection - v41 -XXX- MAY-2009-v2" xfId="657" xr:uid="{00000000-0005-0000-0000-000090020000}"/>
    <cellStyle name="_Data collection - v41 -XXX- MAY-2009-v2 2" xfId="658" xr:uid="{00000000-0005-0000-0000-000091020000}"/>
    <cellStyle name="_Data collection - v41 -XXX- MAY-2009-v2_Marża  produkcyjna ZG _ VII_ 10 Yield" xfId="659" xr:uid="{00000000-0005-0000-0000-000092020000}"/>
    <cellStyle name="_Data collection - v41 -XXX- MAY-2009-v2_Marża  produkcyjna ZG _ VII_ 10 Yield 2" xfId="660" xr:uid="{00000000-0005-0000-0000-000093020000}"/>
    <cellStyle name="_Data collection - v41 -XXX- MAY-2009-v2_Marża  produkcyjna ZG _ VII_ 10 Yield_PKN" xfId="661" xr:uid="{00000000-0005-0000-0000-000094020000}"/>
    <cellStyle name="_Data collection - v41 -XXX- MAY-2009-v2_Model - pozapaliwowe IX-XI 20140812 v1" xfId="662" xr:uid="{00000000-0005-0000-0000-000095020000}"/>
    <cellStyle name="_Data collection - v41 -XXX- MAY-2009-v2_Model do planu na VIII-X v1 20140717" xfId="663" xr:uid="{00000000-0005-0000-0000-000096020000}"/>
    <cellStyle name="_Data collection - v41 -XXX- MAY-2009-v2_Model PF2015 v1 20140923_rev COO3" xfId="664" xr:uid="{00000000-0005-0000-0000-000097020000}"/>
    <cellStyle name="_Data collection - v41 -XXX- MAY-2009-v2_PKN" xfId="665" xr:uid="{00000000-0005-0000-0000-000098020000}"/>
    <cellStyle name="_Data collection - v41 -XXX- MAY-2009-v2_Plik wol-cen - pozapaliwowe I-XII 2015 20140922 v1" xfId="666" xr:uid="{00000000-0005-0000-0000-000099020000}"/>
    <cellStyle name="_Data collection - v41 -XXX- MAY-2009-v2_Plik wol-cen - pozapaliwowe I-XII 2015 20140925 v1" xfId="667" xr:uid="{00000000-0005-0000-0000-00009A020000}"/>
    <cellStyle name="_Data collection - v41 -XXX- MAY-2009-v2_Plik wol-cen - pozapaliwowe I-XII 2015 20140925 v3" xfId="668" xr:uid="{00000000-0005-0000-0000-00009B020000}"/>
    <cellStyle name="_Data collection - v41 -XXX- MAY-2009-v2_Plik wol-cen - pozapaliwowe I-XII 2015 20140926 v3" xfId="669" xr:uid="{00000000-0005-0000-0000-00009C020000}"/>
    <cellStyle name="_Data collection - v41 -XXX- MAY-2009-v2_Plik wol-cen - pozapaliwowe IX-XI 20140808 v1" xfId="670" xr:uid="{00000000-0005-0000-0000-00009D020000}"/>
    <cellStyle name="_Data collection - v41 -XXX- MAY-2009-v2_Plik wol-cen - pozapaliwowe IX-XI 20140818 v1" xfId="671" xr:uid="{00000000-0005-0000-0000-00009E020000}"/>
    <cellStyle name="_Data collection - v41 -XXX- MAY-2009-v2_Plik wol-cen - pozapaliwowe VIII-X 20140709 v1" xfId="672" xr:uid="{00000000-0005-0000-0000-00009F020000}"/>
    <cellStyle name="_Data collection - v41 -XXX- MAY-2009-v2_Plik wol-cen - pozapaliwowe VIII-X 20140716 v1" xfId="673" xr:uid="{00000000-0005-0000-0000-0000A0020000}"/>
    <cellStyle name="_Data collection - v41 -XXX- MAY-2009-v2_Plik wol-cen - pozapaliwowe X-XII 20140912 v1" xfId="674" xr:uid="{00000000-0005-0000-0000-0000A1020000}"/>
    <cellStyle name="_DEMALLOC" xfId="675" xr:uid="{00000000-0005-0000-0000-0000A2020000}"/>
    <cellStyle name="_DEMALLOC_1" xfId="676" xr:uid="{00000000-0005-0000-0000-0000A3020000}"/>
    <cellStyle name="_DEMALLOC_1 2" xfId="677" xr:uid="{00000000-0005-0000-0000-0000A4020000}"/>
    <cellStyle name="_DEMALLOC_11" xfId="678" xr:uid="{00000000-0005-0000-0000-0000A5020000}"/>
    <cellStyle name="_DEMALLOC_Baza_BOUND - Global " xfId="679" xr:uid="{00000000-0005-0000-0000-0000A6020000}"/>
    <cellStyle name="_DEMALLOC_BAZA_Cases UP " xfId="680" xr:uid="{00000000-0005-0000-0000-0000A7020000}"/>
    <cellStyle name="_DEMALLOC_BAZA_Cases UP  2" xfId="681" xr:uid="{00000000-0005-0000-0000-0000A8020000}"/>
    <cellStyle name="_DEMALLOC_BOUND - Global " xfId="682" xr:uid="{00000000-0005-0000-0000-0000A9020000}"/>
    <cellStyle name="_DEMALLOC_BOUND - Global  2" xfId="683" xr:uid="{00000000-0005-0000-0000-0000AA020000}"/>
    <cellStyle name="_DEMALLOC_Cases UP " xfId="684" xr:uid="{00000000-0005-0000-0000-0000AB020000}"/>
    <cellStyle name="_DEMALLOC_Q1" xfId="685" xr:uid="{00000000-0005-0000-0000-0000AC020000}"/>
    <cellStyle name="_DEMAND - Global" xfId="686" xr:uid="{00000000-0005-0000-0000-0000AD020000}"/>
    <cellStyle name="_DEMAND - Global_08" xfId="687" xr:uid="{00000000-0005-0000-0000-0000AE020000}"/>
    <cellStyle name="_DEMAND - Global_1" xfId="688" xr:uid="{00000000-0005-0000-0000-0000AF020000}"/>
    <cellStyle name="_DEMAND - Global_1 2" xfId="689" xr:uid="{00000000-0005-0000-0000-0000B0020000}"/>
    <cellStyle name="_DEMAND - Global_1_08" xfId="690" xr:uid="{00000000-0005-0000-0000-0000B1020000}"/>
    <cellStyle name="_DEMAND - Global_1_08 2" xfId="691" xr:uid="{00000000-0005-0000-0000-0000B2020000}"/>
    <cellStyle name="_DEMAND - Global_2" xfId="692" xr:uid="{00000000-0005-0000-0000-0000B3020000}"/>
    <cellStyle name="_DEMAND - Global_2 2" xfId="693" xr:uid="{00000000-0005-0000-0000-0000B4020000}"/>
    <cellStyle name="_DEMAND - Global_3" xfId="694" xr:uid="{00000000-0005-0000-0000-0000B5020000}"/>
    <cellStyle name="_DEMAND - Global_3 2" xfId="695" xr:uid="{00000000-0005-0000-0000-0000B6020000}"/>
    <cellStyle name="_DEMAND - OL" xfId="696" xr:uid="{00000000-0005-0000-0000-0000B7020000}"/>
    <cellStyle name="_DEMAND - OL 2" xfId="697" xr:uid="{00000000-0005-0000-0000-0000B8020000}"/>
    <cellStyle name="_DEMAND - OL_1" xfId="698" xr:uid="{00000000-0005-0000-0000-0000B9020000}"/>
    <cellStyle name="_DEMAND - OL_1 2" xfId="699" xr:uid="{00000000-0005-0000-0000-0000BA020000}"/>
    <cellStyle name="_Efekt zmiany godziny publikacji cen SPOT" xfId="700" xr:uid="{00000000-0005-0000-0000-0000BB020000}"/>
    <cellStyle name="_Efekty Współpracy Segmentów 2010" xfId="701" xr:uid="{00000000-0005-0000-0000-0000BC020000}"/>
    <cellStyle name="_Efekty Współpracy Segmentów 2010 2" xfId="702" xr:uid="{00000000-0005-0000-0000-0000BD020000}"/>
    <cellStyle name="_Efekty Współpracy Segmentów 2010_Kopia Materiał_RZO_05072011 RW (2)" xfId="703" xr:uid="{00000000-0005-0000-0000-0000BE020000}"/>
    <cellStyle name="_Efekty Współpracy Segmentów 2010_Kopia Materiał_RZO_05072011 RW (2) 2" xfId="704" xr:uid="{00000000-0005-0000-0000-0000BF020000}"/>
    <cellStyle name="_Efekty Współpracy Segmentów 2010_Kopia Materiał_RZO_05072011 RW (2)_PKN" xfId="705" xr:uid="{00000000-0005-0000-0000-0000C0020000}"/>
    <cellStyle name="_Efekty Współpracy Segmentów 2010_Marża  produkcyjna na RZO_19082010 KOREKTA" xfId="706" xr:uid="{00000000-0005-0000-0000-0000C1020000}"/>
    <cellStyle name="_Efekty Współpracy Segmentów 2010_Marża  produkcyjna na RZO_19082010 KOREKTA 2" xfId="707" xr:uid="{00000000-0005-0000-0000-0000C2020000}"/>
    <cellStyle name="_Efekty Współpracy Segmentów 2010_Marża  produkcyjna na RZO_19082010 KOREKTA_PKN" xfId="708" xr:uid="{00000000-0005-0000-0000-0000C3020000}"/>
    <cellStyle name="_Efekty Współpracy Segmentów 2010_Marża ZG 10072011  na RZO" xfId="709" xr:uid="{00000000-0005-0000-0000-0000C4020000}"/>
    <cellStyle name="_Efekty Współpracy Segmentów 2010_Marża ZG 10072011  na RZO 2" xfId="710" xr:uid="{00000000-0005-0000-0000-0000C5020000}"/>
    <cellStyle name="_Efekty Współpracy Segmentów 2010_Marża ZG 10072011  na RZO_PKN" xfId="711" xr:uid="{00000000-0005-0000-0000-0000C6020000}"/>
    <cellStyle name="_Efekty Współpracy Segmentów 2010_Materiał_RZO_12072011" xfId="712" xr:uid="{00000000-0005-0000-0000-0000C7020000}"/>
    <cellStyle name="_Efekty Współpracy Segmentów 2010_Materiał_RZO_12072011 2" xfId="713" xr:uid="{00000000-0005-0000-0000-0000C8020000}"/>
    <cellStyle name="_Efekty Współpracy Segmentów 2010_Materiał_RZO_12072011_PKN" xfId="714" xr:uid="{00000000-0005-0000-0000-0000C9020000}"/>
    <cellStyle name="_Efekty Współpracy Segmentów 2010_MKZ_narastająco_za VI_2011ręcznie wstawiany" xfId="715" xr:uid="{00000000-0005-0000-0000-0000CA020000}"/>
    <cellStyle name="_Efekty Współpracy Segmentów 2010_MKZ_narastająco_za VI_2011ręcznie wstawiany 2" xfId="716" xr:uid="{00000000-0005-0000-0000-0000CB020000}"/>
    <cellStyle name="_Efekty Współpracy Segmentów 2010_MKZ_narastająco_za VI_2011ręcznie wstawiany_PKN" xfId="717" xr:uid="{00000000-0005-0000-0000-0000CC020000}"/>
    <cellStyle name="_Efekty Współpracy Segmentów 2010_MKZ_narastająco_za VII_2011_KM_RZO_26_07_2011" xfId="718" xr:uid="{00000000-0005-0000-0000-0000CD020000}"/>
    <cellStyle name="_Efekty Współpracy Segmentów 2010_MKZ_narastająco_za VII_2011_KM_RZO_26_07_2011 2" xfId="719" xr:uid="{00000000-0005-0000-0000-0000CE020000}"/>
    <cellStyle name="_Efekty Współpracy Segmentów 2010_MKZ_narastająco_za VII_2011_KM_RZO_26_07_2011_PKN" xfId="720" xr:uid="{00000000-0005-0000-0000-0000CF020000}"/>
    <cellStyle name="_Efekty Współpracy Segmentów 2010_PKN" xfId="721" xr:uid="{00000000-0005-0000-0000-0000D0020000}"/>
    <cellStyle name="_Export Import PIMS_DPO-PKN" xfId="722" xr:uid="{00000000-0005-0000-0000-0000D1020000}"/>
    <cellStyle name="_Export Import PIMS_DPO-PKN 2" xfId="723" xr:uid="{00000000-0005-0000-0000-0000D2020000}"/>
    <cellStyle name="_Export Import PIMS_DPO-PKN_08" xfId="724" xr:uid="{00000000-0005-0000-0000-0000D3020000}"/>
    <cellStyle name="_Export Import PIMS_DPO-PKN_08 2" xfId="725" xr:uid="{00000000-0005-0000-0000-0000D4020000}"/>
    <cellStyle name="_Export Import PIMS_DPO-PKN_Marża  produkcyjna ZG _ VII_ 10 Yield" xfId="726" xr:uid="{00000000-0005-0000-0000-0000D5020000}"/>
    <cellStyle name="_Export Import PIMS_DPO-PKN_Marża  produkcyjna ZG _ VII_ 10 Yield 2" xfId="727" xr:uid="{00000000-0005-0000-0000-0000D6020000}"/>
    <cellStyle name="_Export Import PIMS_DPO-PKN_Marża  produkcyjna ZG _ VII_ 10 Yield_PKN" xfId="728" xr:uid="{00000000-0005-0000-0000-0000D7020000}"/>
    <cellStyle name="_Export Import PIMS_DPO-PKN_Model - pozapaliwowe IX-XI 20140812 v1" xfId="729" xr:uid="{00000000-0005-0000-0000-0000D8020000}"/>
    <cellStyle name="_Export Import PIMS_DPO-PKN_Model do planu na VIII-X v1 20140717" xfId="730" xr:uid="{00000000-0005-0000-0000-0000D9020000}"/>
    <cellStyle name="_Export Import PIMS_DPO-PKN_Model PF2015 v1 20140923_rev COO3" xfId="731" xr:uid="{00000000-0005-0000-0000-0000DA020000}"/>
    <cellStyle name="_Export Import PIMS_DPO-PKN_PKN" xfId="732" xr:uid="{00000000-0005-0000-0000-0000DB020000}"/>
    <cellStyle name="_Export Import PIMS_DPO-PKN_Plik wol-cen - pozapaliwowe I-XII 2015 20140922 v1" xfId="733" xr:uid="{00000000-0005-0000-0000-0000DC020000}"/>
    <cellStyle name="_Export Import PIMS_DPO-PKN_Plik wol-cen - pozapaliwowe I-XII 2015 20140925 v1" xfId="734" xr:uid="{00000000-0005-0000-0000-0000DD020000}"/>
    <cellStyle name="_Export Import PIMS_DPO-PKN_Plik wol-cen - pozapaliwowe I-XII 2015 20140925 v3" xfId="735" xr:uid="{00000000-0005-0000-0000-0000DE020000}"/>
    <cellStyle name="_Export Import PIMS_DPO-PKN_Plik wol-cen - pozapaliwowe I-XII 2015 20140926 v3" xfId="736" xr:uid="{00000000-0005-0000-0000-0000DF020000}"/>
    <cellStyle name="_Export Import PIMS_DPO-PKN_Plik wol-cen - pozapaliwowe IX-XI 20140808 v1" xfId="737" xr:uid="{00000000-0005-0000-0000-0000E0020000}"/>
    <cellStyle name="_Export Import PIMS_DPO-PKN_Plik wol-cen - pozapaliwowe IX-XI 20140818 v1" xfId="738" xr:uid="{00000000-0005-0000-0000-0000E1020000}"/>
    <cellStyle name="_Export Import PIMS_DPO-PKN_Plik wol-cen - pozapaliwowe VIII-X 20140709 v1" xfId="739" xr:uid="{00000000-0005-0000-0000-0000E2020000}"/>
    <cellStyle name="_Export Import PIMS_DPO-PKN_Plik wol-cen - pozapaliwowe VIII-X 20140716 v1" xfId="740" xr:uid="{00000000-0005-0000-0000-0000E3020000}"/>
    <cellStyle name="_Export Import PIMS_DPO-PKN_Plik wol-cen - pozapaliwowe X-XII 20140912 v1" xfId="741" xr:uid="{00000000-0005-0000-0000-0000E4020000}"/>
    <cellStyle name="_Global demand v4" xfId="742" xr:uid="{00000000-0005-0000-0000-0000E5020000}"/>
    <cellStyle name="_Global demand v4_08" xfId="743" xr:uid="{00000000-0005-0000-0000-0000E6020000}"/>
    <cellStyle name="_Global Tables" xfId="744" xr:uid="{00000000-0005-0000-0000-0000E7020000}"/>
    <cellStyle name="_GlobalTables_PKN" xfId="745" xr:uid="{00000000-0005-0000-0000-0000E8020000}"/>
    <cellStyle name="_Ilosciowo" xfId="746" xr:uid="{00000000-0005-0000-0000-0000E9020000}"/>
    <cellStyle name="_Import Eksport PIMS_DPO v.1" xfId="747" xr:uid="{00000000-0005-0000-0000-0000EA020000}"/>
    <cellStyle name="_Import Eksport PIMS_DPO v.1 2" xfId="748" xr:uid="{00000000-0005-0000-0000-0000EB020000}"/>
    <cellStyle name="_Import Eksport PIMS_DPO v.1 2 2" xfId="749" xr:uid="{00000000-0005-0000-0000-0000EC020000}"/>
    <cellStyle name="_Import Eksport PIMS_DPO v.1_01" xfId="750" xr:uid="{00000000-0005-0000-0000-0000ED020000}"/>
    <cellStyle name="_Import Eksport PIMS_DPO v.1_01 2" xfId="751" xr:uid="{00000000-0005-0000-0000-0000EE020000}"/>
    <cellStyle name="_Import Eksport PIMS_DPO v.1_02" xfId="752" xr:uid="{00000000-0005-0000-0000-0000EF020000}"/>
    <cellStyle name="_Import Eksport PIMS_DPO v.1_02 2" xfId="753" xr:uid="{00000000-0005-0000-0000-0000F0020000}"/>
    <cellStyle name="_Import Eksport PIMS_DPO v.1_03" xfId="754" xr:uid="{00000000-0005-0000-0000-0000F1020000}"/>
    <cellStyle name="_Import Eksport PIMS_DPO v.1_03 2" xfId="755" xr:uid="{00000000-0005-0000-0000-0000F2020000}"/>
    <cellStyle name="_Import Eksport PIMS_DPO v.1_04" xfId="756" xr:uid="{00000000-0005-0000-0000-0000F3020000}"/>
    <cellStyle name="_Import Eksport PIMS_DPO v.1_04 2" xfId="757" xr:uid="{00000000-0005-0000-0000-0000F4020000}"/>
    <cellStyle name="_Import Eksport PIMS_DPO v.1_05" xfId="758" xr:uid="{00000000-0005-0000-0000-0000F5020000}"/>
    <cellStyle name="_Import Eksport PIMS_DPO v.1_05 2" xfId="759" xr:uid="{00000000-0005-0000-0000-0000F6020000}"/>
    <cellStyle name="_Import Eksport PIMS_DPO v.1_06" xfId="760" xr:uid="{00000000-0005-0000-0000-0000F7020000}"/>
    <cellStyle name="_Import Eksport PIMS_DPO v.1_06 2" xfId="761" xr:uid="{00000000-0005-0000-0000-0000F8020000}"/>
    <cellStyle name="_Import Eksport PIMS_DPO v.1_07" xfId="762" xr:uid="{00000000-0005-0000-0000-0000F9020000}"/>
    <cellStyle name="_Import Eksport PIMS_DPO v.1_07 2" xfId="763" xr:uid="{00000000-0005-0000-0000-0000FA020000}"/>
    <cellStyle name="_Import Eksport PIMS_DPO v.1_08" xfId="764" xr:uid="{00000000-0005-0000-0000-0000FB020000}"/>
    <cellStyle name="_Import Eksport PIMS_DPO v.1_08 2" xfId="765" xr:uid="{00000000-0005-0000-0000-0000FC020000}"/>
    <cellStyle name="_Import Eksport PIMS_DPO v.1_09" xfId="766" xr:uid="{00000000-0005-0000-0000-0000FD020000}"/>
    <cellStyle name="_Import Eksport PIMS_DPO v.1_09 2" xfId="767" xr:uid="{00000000-0005-0000-0000-0000FE020000}"/>
    <cellStyle name="_Import Eksport PIMS_DPO v.1_10" xfId="768" xr:uid="{00000000-0005-0000-0000-0000FF020000}"/>
    <cellStyle name="_Import Eksport PIMS_DPO v.1_10 2" xfId="769" xr:uid="{00000000-0005-0000-0000-000000030000}"/>
    <cellStyle name="_Import Eksport PIMS_DPO v.1_11" xfId="770" xr:uid="{00000000-0005-0000-0000-000001030000}"/>
    <cellStyle name="_Import Eksport PIMS_DPO v.1_11 2" xfId="771" xr:uid="{00000000-0005-0000-0000-000002030000}"/>
    <cellStyle name="_Import Eksport PIMS_DPO v.1_BAZA" xfId="772" xr:uid="{00000000-0005-0000-0000-000003030000}"/>
    <cellStyle name="_Import Eksport PIMS_DPO v.1_BAZA 2" xfId="773" xr:uid="{00000000-0005-0000-0000-000004030000}"/>
    <cellStyle name="_Import Eksport PIMS_DPO v.1_BAZA_1" xfId="774" xr:uid="{00000000-0005-0000-0000-000005030000}"/>
    <cellStyle name="_Import Eksport PIMS_DPO v.1_BAZA_1 2" xfId="775" xr:uid="{00000000-0005-0000-0000-000006030000}"/>
    <cellStyle name="_Import Eksport PIMS_DPO v.1_CASE" xfId="776" xr:uid="{00000000-0005-0000-0000-000007030000}"/>
    <cellStyle name="_Import Eksport PIMS_DPO v.1_CASE 2" xfId="777" xr:uid="{00000000-0005-0000-0000-000008030000}"/>
    <cellStyle name="_Import Eksport PIMS_DPO v.1_Case_02.2010" xfId="778" xr:uid="{00000000-0005-0000-0000-000009030000}"/>
    <cellStyle name="_Import Eksport PIMS_DPO v.1_Case_02.2010 2" xfId="779" xr:uid="{00000000-0005-0000-0000-00000A030000}"/>
    <cellStyle name="_Import Eksport PIMS_DPO v.1_Cases UP " xfId="780" xr:uid="{00000000-0005-0000-0000-00000B030000}"/>
    <cellStyle name="_Import Eksport PIMS_DPO v.1_Cases UP  2" xfId="781" xr:uid="{00000000-0005-0000-0000-00000C030000}"/>
    <cellStyle name="_Import Eksport PIMS_DPO v.1_CENY" xfId="782" xr:uid="{00000000-0005-0000-0000-00000D030000}"/>
    <cellStyle name="_Import Eksport PIMS_DPO v.1_CENY 2" xfId="783" xr:uid="{00000000-0005-0000-0000-00000E030000}"/>
    <cellStyle name="_Import Eksport PIMS_DPO v.1_Data collection - v35 - APRIL-2009 v2 (2)" xfId="784" xr:uid="{00000000-0005-0000-0000-00000F030000}"/>
    <cellStyle name="_Import Eksport PIMS_DPO v.1_Data collection - v35 - APRIL-2009 v2 (2) 2" xfId="785" xr:uid="{00000000-0005-0000-0000-000010030000}"/>
    <cellStyle name="_Import Eksport PIMS_DPO v.1_Data collection - v35 - APRIL-2009 v2 (2) 2 2" xfId="786" xr:uid="{00000000-0005-0000-0000-000011030000}"/>
    <cellStyle name="_Import Eksport PIMS_DPO v.1_Data collection - v35 - APRIL-2009 v2 (2)_Marża  produkcyjna ZG _ VII_ 10 Yield" xfId="787" xr:uid="{00000000-0005-0000-0000-000012030000}"/>
    <cellStyle name="_Import Eksport PIMS_DPO v.1_Data collection - v35 - APRIL-2009 v2 (2)_Marża  produkcyjna ZG _ VII_ 10 Yield 2" xfId="788" xr:uid="{00000000-0005-0000-0000-000013030000}"/>
    <cellStyle name="_Import Eksport PIMS_DPO v.1_Data collection - v35 - APRIL-2009 v2 (2)_Marża  produkcyjna ZG _ VII_ 10 Yield_PKN" xfId="789" xr:uid="{00000000-0005-0000-0000-000014030000}"/>
    <cellStyle name="_Import Eksport PIMS_DPO v.1_Data collection - v35 - APRIL-2009 v2 (2)_Model - pozapaliwowe IX-XI 20140812 v1" xfId="790" xr:uid="{00000000-0005-0000-0000-000015030000}"/>
    <cellStyle name="_Import Eksport PIMS_DPO v.1_Data collection - v35 - APRIL-2009 v2 (2)_Model do planu na VIII-X v1 20140717" xfId="791" xr:uid="{00000000-0005-0000-0000-000016030000}"/>
    <cellStyle name="_Import Eksport PIMS_DPO v.1_Data collection - v35 - APRIL-2009 v2 (2)_Model PF2015 v1 20140923_rev COO3" xfId="792" xr:uid="{00000000-0005-0000-0000-000017030000}"/>
    <cellStyle name="_Import Eksport PIMS_DPO v.1_Data collection - v35 - APRIL-2009 v2 (2)_Plik wol-cen - pozapaliwowe I-XII 2015 20140922 v1" xfId="793" xr:uid="{00000000-0005-0000-0000-000018030000}"/>
    <cellStyle name="_Import Eksport PIMS_DPO v.1_Data collection - v35 - APRIL-2009 v2 (2)_Plik wol-cen - pozapaliwowe I-XII 2015 20140925 v1" xfId="794" xr:uid="{00000000-0005-0000-0000-000019030000}"/>
    <cellStyle name="_Import Eksport PIMS_DPO v.1_Data collection - v35 - APRIL-2009 v2 (2)_Plik wol-cen - pozapaliwowe I-XII 2015 20140925 v3" xfId="795" xr:uid="{00000000-0005-0000-0000-00001A030000}"/>
    <cellStyle name="_Import Eksport PIMS_DPO v.1_Data collection - v35 - APRIL-2009 v2 (2)_Plik wol-cen - pozapaliwowe I-XII 2015 20140926 v3" xfId="796" xr:uid="{00000000-0005-0000-0000-00001B030000}"/>
    <cellStyle name="_Import Eksport PIMS_DPO v.1_Data collection - v35 - APRIL-2009 v2 (2)_Plik wol-cen - pozapaliwowe IX-XI 20140808 v1" xfId="797" xr:uid="{00000000-0005-0000-0000-00001C030000}"/>
    <cellStyle name="_Import Eksport PIMS_DPO v.1_Data collection - v35 - APRIL-2009 v2 (2)_Plik wol-cen - pozapaliwowe IX-XI 20140818 v1" xfId="798" xr:uid="{00000000-0005-0000-0000-00001D030000}"/>
    <cellStyle name="_Import Eksport PIMS_DPO v.1_Data collection - v35 - APRIL-2009 v2 (2)_Plik wol-cen - pozapaliwowe VIII-X 20140709 v1" xfId="799" xr:uid="{00000000-0005-0000-0000-00001E030000}"/>
    <cellStyle name="_Import Eksport PIMS_DPO v.1_Data collection - v35 - APRIL-2009 v2 (2)_Plik wol-cen - pozapaliwowe VIII-X 20140716 v1" xfId="800" xr:uid="{00000000-0005-0000-0000-00001F030000}"/>
    <cellStyle name="_Import Eksport PIMS_DPO v.1_Data collection - v35 - APRIL-2009 v2 (2)_Plik wol-cen - pozapaliwowe X-XII 20140912 v1" xfId="801" xr:uid="{00000000-0005-0000-0000-000020030000}"/>
    <cellStyle name="_Import Eksport PIMS_DPO v.1_Data collection - v35 - MARCH-2009 v2 (2)" xfId="802" xr:uid="{00000000-0005-0000-0000-000021030000}"/>
    <cellStyle name="_Import Eksport PIMS_DPO v.1_Data collection - v35 - MARCH-2009 v2 (2) 2" xfId="803" xr:uid="{00000000-0005-0000-0000-000022030000}"/>
    <cellStyle name="_Import Eksport PIMS_DPO v.1_Data collection - v35 - MARCH-2009 v2 (2) 2 2" xfId="804" xr:uid="{00000000-0005-0000-0000-000023030000}"/>
    <cellStyle name="_Import Eksport PIMS_DPO v.1_Data collection - v35 - MARCH-2009 v2 (2)_Marża  produkcyjna ZG _ VII_ 10 Yield" xfId="805" xr:uid="{00000000-0005-0000-0000-000024030000}"/>
    <cellStyle name="_Import Eksport PIMS_DPO v.1_Data collection - v35 - MARCH-2009 v2 (2)_Marża  produkcyjna ZG _ VII_ 10 Yield 2" xfId="806" xr:uid="{00000000-0005-0000-0000-000025030000}"/>
    <cellStyle name="_Import Eksport PIMS_DPO v.1_Data collection - v35 - MARCH-2009 v2 (2)_Marża  produkcyjna ZG _ VII_ 10 Yield_PKN" xfId="807" xr:uid="{00000000-0005-0000-0000-000026030000}"/>
    <cellStyle name="_Import Eksport PIMS_DPO v.1_Data collection - v35 - MARCH-2009 v2 (2)_Model - pozapaliwowe IX-XI 20140812 v1" xfId="808" xr:uid="{00000000-0005-0000-0000-000027030000}"/>
    <cellStyle name="_Import Eksport PIMS_DPO v.1_Data collection - v35 - MARCH-2009 v2 (2)_Model do planu na VIII-X v1 20140717" xfId="809" xr:uid="{00000000-0005-0000-0000-000028030000}"/>
    <cellStyle name="_Import Eksport PIMS_DPO v.1_Data collection - v35 - MARCH-2009 v2 (2)_Model PF2015 v1 20140923_rev COO3" xfId="810" xr:uid="{00000000-0005-0000-0000-000029030000}"/>
    <cellStyle name="_Import Eksport PIMS_DPO v.1_Data collection - v35 - MARCH-2009 v2 (2)_Plik wol-cen - pozapaliwowe I-XII 2015 20140922 v1" xfId="811" xr:uid="{00000000-0005-0000-0000-00002A030000}"/>
    <cellStyle name="_Import Eksport PIMS_DPO v.1_Data collection - v35 - MARCH-2009 v2 (2)_Plik wol-cen - pozapaliwowe I-XII 2015 20140925 v1" xfId="812" xr:uid="{00000000-0005-0000-0000-00002B030000}"/>
    <cellStyle name="_Import Eksport PIMS_DPO v.1_Data collection - v35 - MARCH-2009 v2 (2)_Plik wol-cen - pozapaliwowe I-XII 2015 20140925 v3" xfId="813" xr:uid="{00000000-0005-0000-0000-00002C030000}"/>
    <cellStyle name="_Import Eksport PIMS_DPO v.1_Data collection - v35 - MARCH-2009 v2 (2)_Plik wol-cen - pozapaliwowe I-XII 2015 20140926 v3" xfId="814" xr:uid="{00000000-0005-0000-0000-00002D030000}"/>
    <cellStyle name="_Import Eksport PIMS_DPO v.1_Data collection - v35 - MARCH-2009 v2 (2)_Plik wol-cen - pozapaliwowe IX-XI 20140808 v1" xfId="815" xr:uid="{00000000-0005-0000-0000-00002E030000}"/>
    <cellStyle name="_Import Eksport PIMS_DPO v.1_Data collection - v35 - MARCH-2009 v2 (2)_Plik wol-cen - pozapaliwowe IX-XI 20140818 v1" xfId="816" xr:uid="{00000000-0005-0000-0000-00002F030000}"/>
    <cellStyle name="_Import Eksport PIMS_DPO v.1_Data collection - v35 - MARCH-2009 v2 (2)_Plik wol-cen - pozapaliwowe VIII-X 20140709 v1" xfId="817" xr:uid="{00000000-0005-0000-0000-000030030000}"/>
    <cellStyle name="_Import Eksport PIMS_DPO v.1_Data collection - v35 - MARCH-2009 v2 (2)_Plik wol-cen - pozapaliwowe VIII-X 20140716 v1" xfId="818" xr:uid="{00000000-0005-0000-0000-000031030000}"/>
    <cellStyle name="_Import Eksport PIMS_DPO v.1_Data collection - v35 - MARCH-2009 v2 (2)_Plik wol-cen - pozapaliwowe X-XII 20140912 v1" xfId="819" xr:uid="{00000000-0005-0000-0000-000032030000}"/>
    <cellStyle name="_Import Eksport PIMS_DPO v.1_Data collection - v35 - MAY-2009 v2" xfId="820" xr:uid="{00000000-0005-0000-0000-000033030000}"/>
    <cellStyle name="_Import Eksport PIMS_DPO v.1_Data collection - v35 - MAY-2009 v2 (2)" xfId="821" xr:uid="{00000000-0005-0000-0000-000034030000}"/>
    <cellStyle name="_Import Eksport PIMS_DPO v.1_Data collection - v35 - MAY-2009 v2 (2) 2" xfId="822" xr:uid="{00000000-0005-0000-0000-000035030000}"/>
    <cellStyle name="_Import Eksport PIMS_DPO v.1_Data collection - v35 - MAY-2009 v2 (2) 2 2" xfId="823" xr:uid="{00000000-0005-0000-0000-000036030000}"/>
    <cellStyle name="_Import Eksport PIMS_DPO v.1_Data collection - v35 - MAY-2009 v2 (2)_Marża  produkcyjna ZG _ VII_ 10 Yield" xfId="824" xr:uid="{00000000-0005-0000-0000-000037030000}"/>
    <cellStyle name="_Import Eksport PIMS_DPO v.1_Data collection - v35 - MAY-2009 v2 (2)_Marża  produkcyjna ZG _ VII_ 10 Yield 2" xfId="825" xr:uid="{00000000-0005-0000-0000-000038030000}"/>
    <cellStyle name="_Import Eksport PIMS_DPO v.1_Data collection - v35 - MAY-2009 v2 (2)_Marża  produkcyjna ZG _ VII_ 10 Yield_PKN" xfId="826" xr:uid="{00000000-0005-0000-0000-000039030000}"/>
    <cellStyle name="_Import Eksport PIMS_DPO v.1_Data collection - v35 - MAY-2009 v2 (2)_Model - pozapaliwowe IX-XI 20140812 v1" xfId="827" xr:uid="{00000000-0005-0000-0000-00003A030000}"/>
    <cellStyle name="_Import Eksport PIMS_DPO v.1_Data collection - v35 - MAY-2009 v2 (2)_Model do planu na VIII-X v1 20140717" xfId="828" xr:uid="{00000000-0005-0000-0000-00003B030000}"/>
    <cellStyle name="_Import Eksport PIMS_DPO v.1_Data collection - v35 - MAY-2009 v2 (2)_Model PF2015 v1 20140923_rev COO3" xfId="829" xr:uid="{00000000-0005-0000-0000-00003C030000}"/>
    <cellStyle name="_Import Eksport PIMS_DPO v.1_Data collection - v35 - MAY-2009 v2 (2)_Plik wol-cen - pozapaliwowe I-XII 2015 20140922 v1" xfId="830" xr:uid="{00000000-0005-0000-0000-00003D030000}"/>
    <cellStyle name="_Import Eksport PIMS_DPO v.1_Data collection - v35 - MAY-2009 v2 (2)_Plik wol-cen - pozapaliwowe I-XII 2015 20140925 v1" xfId="831" xr:uid="{00000000-0005-0000-0000-00003E030000}"/>
    <cellStyle name="_Import Eksport PIMS_DPO v.1_Data collection - v35 - MAY-2009 v2 (2)_Plik wol-cen - pozapaliwowe I-XII 2015 20140925 v3" xfId="832" xr:uid="{00000000-0005-0000-0000-00003F030000}"/>
    <cellStyle name="_Import Eksport PIMS_DPO v.1_Data collection - v35 - MAY-2009 v2 (2)_Plik wol-cen - pozapaliwowe I-XII 2015 20140926 v3" xfId="833" xr:uid="{00000000-0005-0000-0000-000040030000}"/>
    <cellStyle name="_Import Eksport PIMS_DPO v.1_Data collection - v35 - MAY-2009 v2 (2)_Plik wol-cen - pozapaliwowe IX-XI 20140808 v1" xfId="834" xr:uid="{00000000-0005-0000-0000-000041030000}"/>
    <cellStyle name="_Import Eksport PIMS_DPO v.1_Data collection - v35 - MAY-2009 v2 (2)_Plik wol-cen - pozapaliwowe IX-XI 20140818 v1" xfId="835" xr:uid="{00000000-0005-0000-0000-000042030000}"/>
    <cellStyle name="_Import Eksport PIMS_DPO v.1_Data collection - v35 - MAY-2009 v2 (2)_Plik wol-cen - pozapaliwowe VIII-X 20140709 v1" xfId="836" xr:uid="{00000000-0005-0000-0000-000043030000}"/>
    <cellStyle name="_Import Eksport PIMS_DPO v.1_Data collection - v35 - MAY-2009 v2 (2)_Plik wol-cen - pozapaliwowe VIII-X 20140716 v1" xfId="837" xr:uid="{00000000-0005-0000-0000-000044030000}"/>
    <cellStyle name="_Import Eksport PIMS_DPO v.1_Data collection - v35 - MAY-2009 v2 (2)_Plik wol-cen - pozapaliwowe X-XII 20140912 v1" xfId="838" xr:uid="{00000000-0005-0000-0000-000045030000}"/>
    <cellStyle name="_Import Eksport PIMS_DPO v.1_Data collection - v35 - MAY-2009 v2 2" xfId="839" xr:uid="{00000000-0005-0000-0000-000046030000}"/>
    <cellStyle name="_Import Eksport PIMS_DPO v.1_Data collection - v35 - MAY-2009 v2 2 2" xfId="840" xr:uid="{00000000-0005-0000-0000-000047030000}"/>
    <cellStyle name="_Import Eksport PIMS_DPO v.1_Data collection - v35 - MAY-2009 v2_Marża  produkcyjna ZG _ VII_ 10 Yield" xfId="841" xr:uid="{00000000-0005-0000-0000-000048030000}"/>
    <cellStyle name="_Import Eksport PIMS_DPO v.1_Data collection - v35 - MAY-2009 v2_Marża  produkcyjna ZG _ VII_ 10 Yield 2" xfId="842" xr:uid="{00000000-0005-0000-0000-000049030000}"/>
    <cellStyle name="_Import Eksport PIMS_DPO v.1_Data collection - v35 - MAY-2009 v2_Marża  produkcyjna ZG _ VII_ 10 Yield_PKN" xfId="843" xr:uid="{00000000-0005-0000-0000-00004A030000}"/>
    <cellStyle name="_Import Eksport PIMS_DPO v.1_Data collection - v35 - MAY-2009 v2_Model - pozapaliwowe IX-XI 20140812 v1" xfId="844" xr:uid="{00000000-0005-0000-0000-00004B030000}"/>
    <cellStyle name="_Import Eksport PIMS_DPO v.1_Data collection - v35 - MAY-2009 v2_Model do planu na VIII-X v1 20140717" xfId="845" xr:uid="{00000000-0005-0000-0000-00004C030000}"/>
    <cellStyle name="_Import Eksport PIMS_DPO v.1_Data collection - v35 - MAY-2009 v2_Model PF2015 v1 20140923_rev COO3" xfId="846" xr:uid="{00000000-0005-0000-0000-00004D030000}"/>
    <cellStyle name="_Import Eksport PIMS_DPO v.1_Data collection - v35 - MAY-2009 v2_Plik wol-cen - pozapaliwowe I-XII 2015 20140922 v1" xfId="847" xr:uid="{00000000-0005-0000-0000-00004E030000}"/>
    <cellStyle name="_Import Eksport PIMS_DPO v.1_Data collection - v35 - MAY-2009 v2_Plik wol-cen - pozapaliwowe I-XII 2015 20140925 v1" xfId="848" xr:uid="{00000000-0005-0000-0000-00004F030000}"/>
    <cellStyle name="_Import Eksport PIMS_DPO v.1_Data collection - v35 - MAY-2009 v2_Plik wol-cen - pozapaliwowe I-XII 2015 20140925 v3" xfId="849" xr:uid="{00000000-0005-0000-0000-000050030000}"/>
    <cellStyle name="_Import Eksport PIMS_DPO v.1_Data collection - v35 - MAY-2009 v2_Plik wol-cen - pozapaliwowe I-XII 2015 20140926 v3" xfId="850" xr:uid="{00000000-0005-0000-0000-000051030000}"/>
    <cellStyle name="_Import Eksport PIMS_DPO v.1_Data collection - v35 - MAY-2009 v2_Plik wol-cen - pozapaliwowe IX-XI 20140808 v1" xfId="851" xr:uid="{00000000-0005-0000-0000-000052030000}"/>
    <cellStyle name="_Import Eksport PIMS_DPO v.1_Data collection - v35 - MAY-2009 v2_Plik wol-cen - pozapaliwowe IX-XI 20140818 v1" xfId="852" xr:uid="{00000000-0005-0000-0000-000053030000}"/>
    <cellStyle name="_Import Eksport PIMS_DPO v.1_Data collection - v35 - MAY-2009 v2_Plik wol-cen - pozapaliwowe VIII-X 20140709 v1" xfId="853" xr:uid="{00000000-0005-0000-0000-000054030000}"/>
    <cellStyle name="_Import Eksport PIMS_DPO v.1_Data collection - v35 - MAY-2009 v2_Plik wol-cen - pozapaliwowe VIII-X 20140716 v1" xfId="854" xr:uid="{00000000-0005-0000-0000-000055030000}"/>
    <cellStyle name="_Import Eksport PIMS_DPO v.1_Data collection - v35 - MAY-2009 v2_Plik wol-cen - pozapaliwowe X-XII 20140912 v1" xfId="855" xr:uid="{00000000-0005-0000-0000-000056030000}"/>
    <cellStyle name="_Import Eksport PIMS_DPO v.1_Data collection - v41 -XXX- APRIL-2009" xfId="856" xr:uid="{00000000-0005-0000-0000-000057030000}"/>
    <cellStyle name="_Import Eksport PIMS_DPO v.1_Data collection - v41 -XXX- APRIL-2009 2" xfId="857" xr:uid="{00000000-0005-0000-0000-000058030000}"/>
    <cellStyle name="_Import Eksport PIMS_DPO v.1_Data collection - v41 -XXX- APRIL-2009 2 2" xfId="858" xr:uid="{00000000-0005-0000-0000-000059030000}"/>
    <cellStyle name="_Import Eksport PIMS_DPO v.1_Data collection - v41 -XXX- APRIL-2009_Marża  produkcyjna ZG _ VII_ 10 Yield" xfId="859" xr:uid="{00000000-0005-0000-0000-00005A030000}"/>
    <cellStyle name="_Import Eksport PIMS_DPO v.1_Data collection - v41 -XXX- APRIL-2009_Marża  produkcyjna ZG _ VII_ 10 Yield 2" xfId="860" xr:uid="{00000000-0005-0000-0000-00005B030000}"/>
    <cellStyle name="_Import Eksport PIMS_DPO v.1_Data collection - v41 -XXX- APRIL-2009_Marża  produkcyjna ZG _ VII_ 10 Yield_PKN" xfId="861" xr:uid="{00000000-0005-0000-0000-00005C030000}"/>
    <cellStyle name="_Import Eksport PIMS_DPO v.1_Data collection - v41 -XXX- APRIL-2009_Model - pozapaliwowe IX-XI 20140812 v1" xfId="862" xr:uid="{00000000-0005-0000-0000-00005D030000}"/>
    <cellStyle name="_Import Eksport PIMS_DPO v.1_Data collection - v41 -XXX- APRIL-2009_Model do planu na VIII-X v1 20140717" xfId="863" xr:uid="{00000000-0005-0000-0000-00005E030000}"/>
    <cellStyle name="_Import Eksport PIMS_DPO v.1_Data collection - v41 -XXX- APRIL-2009_Model PF2015 v1 20140923_rev COO3" xfId="864" xr:uid="{00000000-0005-0000-0000-00005F030000}"/>
    <cellStyle name="_Import Eksport PIMS_DPO v.1_Data collection - v41 -XXX- APRIL-2009_Plik wol-cen - pozapaliwowe I-XII 2015 20140922 v1" xfId="865" xr:uid="{00000000-0005-0000-0000-000060030000}"/>
    <cellStyle name="_Import Eksport PIMS_DPO v.1_Data collection - v41 -XXX- APRIL-2009_Plik wol-cen - pozapaliwowe I-XII 2015 20140925 v1" xfId="866" xr:uid="{00000000-0005-0000-0000-000061030000}"/>
    <cellStyle name="_Import Eksport PIMS_DPO v.1_Data collection - v41 -XXX- APRIL-2009_Plik wol-cen - pozapaliwowe I-XII 2015 20140925 v3" xfId="867" xr:uid="{00000000-0005-0000-0000-000062030000}"/>
    <cellStyle name="_Import Eksport PIMS_DPO v.1_Data collection - v41 -XXX- APRIL-2009_Plik wol-cen - pozapaliwowe I-XII 2015 20140926 v3" xfId="868" xr:uid="{00000000-0005-0000-0000-000063030000}"/>
    <cellStyle name="_Import Eksport PIMS_DPO v.1_Data collection - v41 -XXX- APRIL-2009_Plik wol-cen - pozapaliwowe IX-XI 20140808 v1" xfId="869" xr:uid="{00000000-0005-0000-0000-000064030000}"/>
    <cellStyle name="_Import Eksport PIMS_DPO v.1_Data collection - v41 -XXX- APRIL-2009_Plik wol-cen - pozapaliwowe IX-XI 20140818 v1" xfId="870" xr:uid="{00000000-0005-0000-0000-000065030000}"/>
    <cellStyle name="_Import Eksport PIMS_DPO v.1_Data collection - v41 -XXX- APRIL-2009_Plik wol-cen - pozapaliwowe VIII-X 20140709 v1" xfId="871" xr:uid="{00000000-0005-0000-0000-000066030000}"/>
    <cellStyle name="_Import Eksport PIMS_DPO v.1_Data collection - v41 -XXX- APRIL-2009_Plik wol-cen - pozapaliwowe VIII-X 20140716 v1" xfId="872" xr:uid="{00000000-0005-0000-0000-000067030000}"/>
    <cellStyle name="_Import Eksport PIMS_DPO v.1_Data collection - v41 -XXX- APRIL-2009_Plik wol-cen - pozapaliwowe X-XII 20140912 v1" xfId="873" xr:uid="{00000000-0005-0000-0000-000068030000}"/>
    <cellStyle name="_Import Eksport PIMS_DPO v.1_Data collection - v41 -XXX- JULY-2009-v1" xfId="874" xr:uid="{00000000-0005-0000-0000-000069030000}"/>
    <cellStyle name="_Import Eksport PIMS_DPO v.1_Data collection - v41 -XXX- JULY-2009-v1 2" xfId="875" xr:uid="{00000000-0005-0000-0000-00006A030000}"/>
    <cellStyle name="_Import Eksport PIMS_DPO v.1_Data collection - v41 -XXX- JULY-2009-v1 2 2" xfId="876" xr:uid="{00000000-0005-0000-0000-00006B030000}"/>
    <cellStyle name="_Import Eksport PIMS_DPO v.1_Data collection - v41 -XXX- JULY-2009-v1_Marża  produkcyjna ZG _ VII_ 10 Yield" xfId="877" xr:uid="{00000000-0005-0000-0000-00006C030000}"/>
    <cellStyle name="_Import Eksport PIMS_DPO v.1_Data collection - v41 -XXX- JULY-2009-v1_Marża  produkcyjna ZG _ VII_ 10 Yield 2" xfId="878" xr:uid="{00000000-0005-0000-0000-00006D030000}"/>
    <cellStyle name="_Import Eksport PIMS_DPO v.1_Data collection - v41 -XXX- JULY-2009-v1_Marża  produkcyjna ZG _ VII_ 10 Yield_PKN" xfId="879" xr:uid="{00000000-0005-0000-0000-00006E030000}"/>
    <cellStyle name="_Import Eksport PIMS_DPO v.1_Data collection - v41 -XXX- JULY-2009-v1_Model - pozapaliwowe IX-XI 20140812 v1" xfId="880" xr:uid="{00000000-0005-0000-0000-00006F030000}"/>
    <cellStyle name="_Import Eksport PIMS_DPO v.1_Data collection - v41 -XXX- JULY-2009-v1_Model do planu na VIII-X v1 20140717" xfId="881" xr:uid="{00000000-0005-0000-0000-000070030000}"/>
    <cellStyle name="_Import Eksport PIMS_DPO v.1_Data collection - v41 -XXX- JULY-2009-v1_Model PF2015 v1 20140923_rev COO3" xfId="882" xr:uid="{00000000-0005-0000-0000-000071030000}"/>
    <cellStyle name="_Import Eksport PIMS_DPO v.1_Data collection - v41 -XXX- JULY-2009-v1_Plik wol-cen - pozapaliwowe I-XII 2015 20140922 v1" xfId="883" xr:uid="{00000000-0005-0000-0000-000072030000}"/>
    <cellStyle name="_Import Eksport PIMS_DPO v.1_Data collection - v41 -XXX- JULY-2009-v1_Plik wol-cen - pozapaliwowe I-XII 2015 20140925 v1" xfId="884" xr:uid="{00000000-0005-0000-0000-000073030000}"/>
    <cellStyle name="_Import Eksport PIMS_DPO v.1_Data collection - v41 -XXX- JULY-2009-v1_Plik wol-cen - pozapaliwowe I-XII 2015 20140925 v3" xfId="885" xr:uid="{00000000-0005-0000-0000-000074030000}"/>
    <cellStyle name="_Import Eksport PIMS_DPO v.1_Data collection - v41 -XXX- JULY-2009-v1_Plik wol-cen - pozapaliwowe I-XII 2015 20140926 v3" xfId="886" xr:uid="{00000000-0005-0000-0000-000075030000}"/>
    <cellStyle name="_Import Eksport PIMS_DPO v.1_Data collection - v41 -XXX- JULY-2009-v1_Plik wol-cen - pozapaliwowe IX-XI 20140808 v1" xfId="887" xr:uid="{00000000-0005-0000-0000-000076030000}"/>
    <cellStyle name="_Import Eksport PIMS_DPO v.1_Data collection - v41 -XXX- JULY-2009-v1_Plik wol-cen - pozapaliwowe IX-XI 20140818 v1" xfId="888" xr:uid="{00000000-0005-0000-0000-000077030000}"/>
    <cellStyle name="_Import Eksport PIMS_DPO v.1_Data collection - v41 -XXX- JULY-2009-v1_Plik wol-cen - pozapaliwowe VIII-X 20140709 v1" xfId="889" xr:uid="{00000000-0005-0000-0000-000078030000}"/>
    <cellStyle name="_Import Eksport PIMS_DPO v.1_Data collection - v41 -XXX- JULY-2009-v1_Plik wol-cen - pozapaliwowe VIII-X 20140716 v1" xfId="890" xr:uid="{00000000-0005-0000-0000-000079030000}"/>
    <cellStyle name="_Import Eksport PIMS_DPO v.1_Data collection - v41 -XXX- JULY-2009-v1_Plik wol-cen - pozapaliwowe X-XII 20140912 v1" xfId="891" xr:uid="{00000000-0005-0000-0000-00007A030000}"/>
    <cellStyle name="_Import Eksport PIMS_DPO v.1_Data collection - v41 -XXX- JUNE-2009-v1" xfId="892" xr:uid="{00000000-0005-0000-0000-00007B030000}"/>
    <cellStyle name="_Import Eksport PIMS_DPO v.1_Data collection - v41 -XXX- JUNE-2009-v1 2" xfId="893" xr:uid="{00000000-0005-0000-0000-00007C030000}"/>
    <cellStyle name="_Import Eksport PIMS_DPO v.1_Data collection - v41 -XXX- JUNE-2009-v1 2 2" xfId="894" xr:uid="{00000000-0005-0000-0000-00007D030000}"/>
    <cellStyle name="_Import Eksport PIMS_DPO v.1_Data collection - v41 -XXX- JUNE-2009-v1_Marża  produkcyjna ZG _ VII_ 10 Yield" xfId="895" xr:uid="{00000000-0005-0000-0000-00007E030000}"/>
    <cellStyle name="_Import Eksport PIMS_DPO v.1_Data collection - v41 -XXX- JUNE-2009-v1_Marża  produkcyjna ZG _ VII_ 10 Yield 2" xfId="896" xr:uid="{00000000-0005-0000-0000-00007F030000}"/>
    <cellStyle name="_Import Eksport PIMS_DPO v.1_Data collection - v41 -XXX- JUNE-2009-v1_Marża  produkcyjna ZG _ VII_ 10 Yield_PKN" xfId="897" xr:uid="{00000000-0005-0000-0000-000080030000}"/>
    <cellStyle name="_Import Eksport PIMS_DPO v.1_Data collection - v41 -XXX- JUNE-2009-v1_Model - pozapaliwowe IX-XI 20140812 v1" xfId="898" xr:uid="{00000000-0005-0000-0000-000081030000}"/>
    <cellStyle name="_Import Eksport PIMS_DPO v.1_Data collection - v41 -XXX- JUNE-2009-v1_Model do planu na VIII-X v1 20140717" xfId="899" xr:uid="{00000000-0005-0000-0000-000082030000}"/>
    <cellStyle name="_Import Eksport PIMS_DPO v.1_Data collection - v41 -XXX- JUNE-2009-v1_Model PF2015 v1 20140923_rev COO3" xfId="900" xr:uid="{00000000-0005-0000-0000-000083030000}"/>
    <cellStyle name="_Import Eksport PIMS_DPO v.1_Data collection - v41 -XXX- JUNE-2009-v1_Plik wol-cen - pozapaliwowe I-XII 2015 20140922 v1" xfId="901" xr:uid="{00000000-0005-0000-0000-000084030000}"/>
    <cellStyle name="_Import Eksport PIMS_DPO v.1_Data collection - v41 -XXX- JUNE-2009-v1_Plik wol-cen - pozapaliwowe I-XII 2015 20140925 v1" xfId="902" xr:uid="{00000000-0005-0000-0000-000085030000}"/>
    <cellStyle name="_Import Eksport PIMS_DPO v.1_Data collection - v41 -XXX- JUNE-2009-v1_Plik wol-cen - pozapaliwowe I-XII 2015 20140925 v3" xfId="903" xr:uid="{00000000-0005-0000-0000-000086030000}"/>
    <cellStyle name="_Import Eksport PIMS_DPO v.1_Data collection - v41 -XXX- JUNE-2009-v1_Plik wol-cen - pozapaliwowe I-XII 2015 20140926 v3" xfId="904" xr:uid="{00000000-0005-0000-0000-000087030000}"/>
    <cellStyle name="_Import Eksport PIMS_DPO v.1_Data collection - v41 -XXX- JUNE-2009-v1_Plik wol-cen - pozapaliwowe IX-XI 20140808 v1" xfId="905" xr:uid="{00000000-0005-0000-0000-000088030000}"/>
    <cellStyle name="_Import Eksport PIMS_DPO v.1_Data collection - v41 -XXX- JUNE-2009-v1_Plik wol-cen - pozapaliwowe IX-XI 20140818 v1" xfId="906" xr:uid="{00000000-0005-0000-0000-000089030000}"/>
    <cellStyle name="_Import Eksport PIMS_DPO v.1_Data collection - v41 -XXX- JUNE-2009-v1_Plik wol-cen - pozapaliwowe VIII-X 20140709 v1" xfId="907" xr:uid="{00000000-0005-0000-0000-00008A030000}"/>
    <cellStyle name="_Import Eksport PIMS_DPO v.1_Data collection - v41 -XXX- JUNE-2009-v1_Plik wol-cen - pozapaliwowe VIII-X 20140716 v1" xfId="908" xr:uid="{00000000-0005-0000-0000-00008B030000}"/>
    <cellStyle name="_Import Eksport PIMS_DPO v.1_Data collection - v41 -XXX- JUNE-2009-v1_Plik wol-cen - pozapaliwowe X-XII 20140912 v1" xfId="909" xr:uid="{00000000-0005-0000-0000-00008C030000}"/>
    <cellStyle name="_Import Eksport PIMS_DPO v.1_Data collection - v41 -XXX- JUNE-2009-v2" xfId="910" xr:uid="{00000000-0005-0000-0000-00008D030000}"/>
    <cellStyle name="_Import Eksport PIMS_DPO v.1_Data collection - v41 -XXX- JUNE-2009-v2 2" xfId="911" xr:uid="{00000000-0005-0000-0000-00008E030000}"/>
    <cellStyle name="_Import Eksport PIMS_DPO v.1_Data collection - v41 -XXX- JUNE-2009-v2 2 2" xfId="912" xr:uid="{00000000-0005-0000-0000-00008F030000}"/>
    <cellStyle name="_Import Eksport PIMS_DPO v.1_Data collection - v41 -XXX- JUNE-2009-v2_Marża  produkcyjna ZG _ VII_ 10 Yield" xfId="913" xr:uid="{00000000-0005-0000-0000-000090030000}"/>
    <cellStyle name="_Import Eksport PIMS_DPO v.1_Data collection - v41 -XXX- JUNE-2009-v2_Marża  produkcyjna ZG _ VII_ 10 Yield 2" xfId="914" xr:uid="{00000000-0005-0000-0000-000091030000}"/>
    <cellStyle name="_Import Eksport PIMS_DPO v.1_Data collection - v41 -XXX- JUNE-2009-v2_Marża  produkcyjna ZG _ VII_ 10 Yield_PKN" xfId="915" xr:uid="{00000000-0005-0000-0000-000092030000}"/>
    <cellStyle name="_Import Eksport PIMS_DPO v.1_Data collection - v41 -XXX- JUNE-2009-v2_Model - pozapaliwowe IX-XI 20140812 v1" xfId="916" xr:uid="{00000000-0005-0000-0000-000093030000}"/>
    <cellStyle name="_Import Eksport PIMS_DPO v.1_Data collection - v41 -XXX- JUNE-2009-v2_Model do planu na VIII-X v1 20140717" xfId="917" xr:uid="{00000000-0005-0000-0000-000094030000}"/>
    <cellStyle name="_Import Eksport PIMS_DPO v.1_Data collection - v41 -XXX- JUNE-2009-v2_Model PF2015 v1 20140923_rev COO3" xfId="918" xr:uid="{00000000-0005-0000-0000-000095030000}"/>
    <cellStyle name="_Import Eksport PIMS_DPO v.1_Data collection - v41 -XXX- JUNE-2009-v2_Plik wol-cen - pozapaliwowe I-XII 2015 20140922 v1" xfId="919" xr:uid="{00000000-0005-0000-0000-000096030000}"/>
    <cellStyle name="_Import Eksport PIMS_DPO v.1_Data collection - v41 -XXX- JUNE-2009-v2_Plik wol-cen - pozapaliwowe I-XII 2015 20140925 v1" xfId="920" xr:uid="{00000000-0005-0000-0000-000097030000}"/>
    <cellStyle name="_Import Eksport PIMS_DPO v.1_Data collection - v41 -XXX- JUNE-2009-v2_Plik wol-cen - pozapaliwowe I-XII 2015 20140925 v3" xfId="921" xr:uid="{00000000-0005-0000-0000-000098030000}"/>
    <cellStyle name="_Import Eksport PIMS_DPO v.1_Data collection - v41 -XXX- JUNE-2009-v2_Plik wol-cen - pozapaliwowe I-XII 2015 20140926 v3" xfId="922" xr:uid="{00000000-0005-0000-0000-000099030000}"/>
    <cellStyle name="_Import Eksport PIMS_DPO v.1_Data collection - v41 -XXX- JUNE-2009-v2_Plik wol-cen - pozapaliwowe IX-XI 20140808 v1" xfId="923" xr:uid="{00000000-0005-0000-0000-00009A030000}"/>
    <cellStyle name="_Import Eksport PIMS_DPO v.1_Data collection - v41 -XXX- JUNE-2009-v2_Plik wol-cen - pozapaliwowe IX-XI 20140818 v1" xfId="924" xr:uid="{00000000-0005-0000-0000-00009B030000}"/>
    <cellStyle name="_Import Eksport PIMS_DPO v.1_Data collection - v41 -XXX- JUNE-2009-v2_Plik wol-cen - pozapaliwowe VIII-X 20140709 v1" xfId="925" xr:uid="{00000000-0005-0000-0000-00009C030000}"/>
    <cellStyle name="_Import Eksport PIMS_DPO v.1_Data collection - v41 -XXX- JUNE-2009-v2_Plik wol-cen - pozapaliwowe VIII-X 20140716 v1" xfId="926" xr:uid="{00000000-0005-0000-0000-00009D030000}"/>
    <cellStyle name="_Import Eksport PIMS_DPO v.1_Data collection - v41 -XXX- JUNE-2009-v2_Plik wol-cen - pozapaliwowe X-XII 20140912 v1" xfId="927" xr:uid="{00000000-0005-0000-0000-00009E030000}"/>
    <cellStyle name="_Import Eksport PIMS_DPO v.1_Data collection - v41 -XXX- MAY-2009-v1" xfId="928" xr:uid="{00000000-0005-0000-0000-00009F030000}"/>
    <cellStyle name="_Import Eksport PIMS_DPO v.1_Data collection - v41 -XXX- MAY-2009-v1 2" xfId="929" xr:uid="{00000000-0005-0000-0000-0000A0030000}"/>
    <cellStyle name="_Import Eksport PIMS_DPO v.1_Data collection - v41 -XXX- MAY-2009-v1 2 2" xfId="930" xr:uid="{00000000-0005-0000-0000-0000A1030000}"/>
    <cellStyle name="_Import Eksport PIMS_DPO v.1_Data collection - v41 -XXX- MAY-2009-v1_Marża  produkcyjna ZG _ VII_ 10 Yield" xfId="931" xr:uid="{00000000-0005-0000-0000-0000A2030000}"/>
    <cellStyle name="_Import Eksport PIMS_DPO v.1_Data collection - v41 -XXX- MAY-2009-v1_Marża  produkcyjna ZG _ VII_ 10 Yield 2" xfId="932" xr:uid="{00000000-0005-0000-0000-0000A3030000}"/>
    <cellStyle name="_Import Eksport PIMS_DPO v.1_Data collection - v41 -XXX- MAY-2009-v1_Marża  produkcyjna ZG _ VII_ 10 Yield_PKN" xfId="933" xr:uid="{00000000-0005-0000-0000-0000A4030000}"/>
    <cellStyle name="_Import Eksport PIMS_DPO v.1_Data collection - v41 -XXX- MAY-2009-v1_Model - pozapaliwowe IX-XI 20140812 v1" xfId="934" xr:uid="{00000000-0005-0000-0000-0000A5030000}"/>
    <cellStyle name="_Import Eksport PIMS_DPO v.1_Data collection - v41 -XXX- MAY-2009-v1_Model do planu na VIII-X v1 20140717" xfId="935" xr:uid="{00000000-0005-0000-0000-0000A6030000}"/>
    <cellStyle name="_Import Eksport PIMS_DPO v.1_Data collection - v41 -XXX- MAY-2009-v1_Model PF2015 v1 20140923_rev COO3" xfId="936" xr:uid="{00000000-0005-0000-0000-0000A7030000}"/>
    <cellStyle name="_Import Eksport PIMS_DPO v.1_Data collection - v41 -XXX- MAY-2009-v1_Plik wol-cen - pozapaliwowe I-XII 2015 20140922 v1" xfId="937" xr:uid="{00000000-0005-0000-0000-0000A8030000}"/>
    <cellStyle name="_Import Eksport PIMS_DPO v.1_Data collection - v41 -XXX- MAY-2009-v1_Plik wol-cen - pozapaliwowe I-XII 2015 20140925 v1" xfId="938" xr:uid="{00000000-0005-0000-0000-0000A9030000}"/>
    <cellStyle name="_Import Eksport PIMS_DPO v.1_Data collection - v41 -XXX- MAY-2009-v1_Plik wol-cen - pozapaliwowe I-XII 2015 20140925 v3" xfId="939" xr:uid="{00000000-0005-0000-0000-0000AA030000}"/>
    <cellStyle name="_Import Eksport PIMS_DPO v.1_Data collection - v41 -XXX- MAY-2009-v1_Plik wol-cen - pozapaliwowe I-XII 2015 20140926 v3" xfId="940" xr:uid="{00000000-0005-0000-0000-0000AB030000}"/>
    <cellStyle name="_Import Eksport PIMS_DPO v.1_Data collection - v41 -XXX- MAY-2009-v1_Plik wol-cen - pozapaliwowe IX-XI 20140808 v1" xfId="941" xr:uid="{00000000-0005-0000-0000-0000AC030000}"/>
    <cellStyle name="_Import Eksport PIMS_DPO v.1_Data collection - v41 -XXX- MAY-2009-v1_Plik wol-cen - pozapaliwowe IX-XI 20140818 v1" xfId="942" xr:uid="{00000000-0005-0000-0000-0000AD030000}"/>
    <cellStyle name="_Import Eksport PIMS_DPO v.1_Data collection - v41 -XXX- MAY-2009-v1_Plik wol-cen - pozapaliwowe VIII-X 20140709 v1" xfId="943" xr:uid="{00000000-0005-0000-0000-0000AE030000}"/>
    <cellStyle name="_Import Eksport PIMS_DPO v.1_Data collection - v41 -XXX- MAY-2009-v1_Plik wol-cen - pozapaliwowe VIII-X 20140716 v1" xfId="944" xr:uid="{00000000-0005-0000-0000-0000AF030000}"/>
    <cellStyle name="_Import Eksport PIMS_DPO v.1_Data collection - v41 -XXX- MAY-2009-v1_Plik wol-cen - pozapaliwowe X-XII 20140912 v1" xfId="945" xr:uid="{00000000-0005-0000-0000-0000B0030000}"/>
    <cellStyle name="_Import Eksport PIMS_DPO v.1_Data collection - v41 -XXX- MAY-2009-v2" xfId="946" xr:uid="{00000000-0005-0000-0000-0000B1030000}"/>
    <cellStyle name="_Import Eksport PIMS_DPO v.1_Data collection - v41 -XXX- MAY-2009-v2 2" xfId="947" xr:uid="{00000000-0005-0000-0000-0000B2030000}"/>
    <cellStyle name="_Import Eksport PIMS_DPO v.1_Data collection - v41 -XXX- MAY-2009-v2 2 2" xfId="948" xr:uid="{00000000-0005-0000-0000-0000B3030000}"/>
    <cellStyle name="_Import Eksport PIMS_DPO v.1_Data collection - v41 -XXX- MAY-2009-v2_Marża  produkcyjna ZG _ VII_ 10 Yield" xfId="949" xr:uid="{00000000-0005-0000-0000-0000B4030000}"/>
    <cellStyle name="_Import Eksport PIMS_DPO v.1_Data collection - v41 -XXX- MAY-2009-v2_Marża  produkcyjna ZG _ VII_ 10 Yield 2" xfId="950" xr:uid="{00000000-0005-0000-0000-0000B5030000}"/>
    <cellStyle name="_Import Eksport PIMS_DPO v.1_Data collection - v41 -XXX- MAY-2009-v2_Marża  produkcyjna ZG _ VII_ 10 Yield_PKN" xfId="951" xr:uid="{00000000-0005-0000-0000-0000B6030000}"/>
    <cellStyle name="_Import Eksport PIMS_DPO v.1_Data collection - v41 -XXX- MAY-2009-v2_Model - pozapaliwowe IX-XI 20140812 v1" xfId="952" xr:uid="{00000000-0005-0000-0000-0000B7030000}"/>
    <cellStyle name="_Import Eksport PIMS_DPO v.1_Data collection - v41 -XXX- MAY-2009-v2_Model do planu na VIII-X v1 20140717" xfId="953" xr:uid="{00000000-0005-0000-0000-0000B8030000}"/>
    <cellStyle name="_Import Eksport PIMS_DPO v.1_Data collection - v41 -XXX- MAY-2009-v2_Model PF2015 v1 20140923_rev COO3" xfId="954" xr:uid="{00000000-0005-0000-0000-0000B9030000}"/>
    <cellStyle name="_Import Eksport PIMS_DPO v.1_Data collection - v41 -XXX- MAY-2009-v2_Plik wol-cen - pozapaliwowe I-XII 2015 20140922 v1" xfId="955" xr:uid="{00000000-0005-0000-0000-0000BA030000}"/>
    <cellStyle name="_Import Eksport PIMS_DPO v.1_Data collection - v41 -XXX- MAY-2009-v2_Plik wol-cen - pozapaliwowe I-XII 2015 20140925 v1" xfId="956" xr:uid="{00000000-0005-0000-0000-0000BB030000}"/>
    <cellStyle name="_Import Eksport PIMS_DPO v.1_Data collection - v41 -XXX- MAY-2009-v2_Plik wol-cen - pozapaliwowe I-XII 2015 20140925 v3" xfId="957" xr:uid="{00000000-0005-0000-0000-0000BC030000}"/>
    <cellStyle name="_Import Eksport PIMS_DPO v.1_Data collection - v41 -XXX- MAY-2009-v2_Plik wol-cen - pozapaliwowe I-XII 2015 20140926 v3" xfId="958" xr:uid="{00000000-0005-0000-0000-0000BD030000}"/>
    <cellStyle name="_Import Eksport PIMS_DPO v.1_Data collection - v41 -XXX- MAY-2009-v2_Plik wol-cen - pozapaliwowe IX-XI 20140808 v1" xfId="959" xr:uid="{00000000-0005-0000-0000-0000BE030000}"/>
    <cellStyle name="_Import Eksport PIMS_DPO v.1_Data collection - v41 -XXX- MAY-2009-v2_Plik wol-cen - pozapaliwowe IX-XI 20140818 v1" xfId="960" xr:uid="{00000000-0005-0000-0000-0000BF030000}"/>
    <cellStyle name="_Import Eksport PIMS_DPO v.1_Data collection - v41 -XXX- MAY-2009-v2_Plik wol-cen - pozapaliwowe VIII-X 20140709 v1" xfId="961" xr:uid="{00000000-0005-0000-0000-0000C0030000}"/>
    <cellStyle name="_Import Eksport PIMS_DPO v.1_Data collection - v41 -XXX- MAY-2009-v2_Plik wol-cen - pozapaliwowe VIII-X 20140716 v1" xfId="962" xr:uid="{00000000-0005-0000-0000-0000C1030000}"/>
    <cellStyle name="_Import Eksport PIMS_DPO v.1_Data collection - v41 -XXX- MAY-2009-v2_Plik wol-cen - pozapaliwowe X-XII 20140912 v1" xfId="963" xr:uid="{00000000-0005-0000-0000-0000C2030000}"/>
    <cellStyle name="_Import Eksport PIMS_DPO v.1_DEMAND - Global" xfId="964" xr:uid="{00000000-0005-0000-0000-0000C3030000}"/>
    <cellStyle name="_Import Eksport PIMS_DPO v.1_DEMAND - Global 2" xfId="965" xr:uid="{00000000-0005-0000-0000-0000C4030000}"/>
    <cellStyle name="_Import Eksport PIMS_DPO v.1_Marża  produkcyjna ZG _ VII_ 10 Yield" xfId="966" xr:uid="{00000000-0005-0000-0000-0000C5030000}"/>
    <cellStyle name="_Import Eksport PIMS_DPO v.1_Marża  produkcyjna ZG _ VII_ 10 Yield 2" xfId="967" xr:uid="{00000000-0005-0000-0000-0000C6030000}"/>
    <cellStyle name="_Import Eksport PIMS_DPO v.1_Marża  produkcyjna ZG _ VII_ 10 Yield_PKN" xfId="968" xr:uid="{00000000-0005-0000-0000-0000C7030000}"/>
    <cellStyle name="_Import Eksport PIMS_DPO v.1_Model - pozapaliwowe IX-XI 20140812 v1" xfId="969" xr:uid="{00000000-0005-0000-0000-0000C8030000}"/>
    <cellStyle name="_Import Eksport PIMS_DPO v.1_Model do planu na VIII-X v1 20140717" xfId="970" xr:uid="{00000000-0005-0000-0000-0000C9030000}"/>
    <cellStyle name="_Import Eksport PIMS_DPO v.1_Model PF2015 v1 20140923_rev COO3" xfId="971" xr:uid="{00000000-0005-0000-0000-0000CA030000}"/>
    <cellStyle name="_Import Eksport PIMS_DPO v.1_Plik wol-cen - pozapaliwowe I-XII 2015 20140922 v1" xfId="972" xr:uid="{00000000-0005-0000-0000-0000CB030000}"/>
    <cellStyle name="_Import Eksport PIMS_DPO v.1_Plik wol-cen - pozapaliwowe I-XII 2015 20140925 v1" xfId="973" xr:uid="{00000000-0005-0000-0000-0000CC030000}"/>
    <cellStyle name="_Import Eksport PIMS_DPO v.1_Plik wol-cen - pozapaliwowe I-XII 2015 20140925 v3" xfId="974" xr:uid="{00000000-0005-0000-0000-0000CD030000}"/>
    <cellStyle name="_Import Eksport PIMS_DPO v.1_Plik wol-cen - pozapaliwowe I-XII 2015 20140926 v3" xfId="975" xr:uid="{00000000-0005-0000-0000-0000CE030000}"/>
    <cellStyle name="_Import Eksport PIMS_DPO v.1_Plik wol-cen - pozapaliwowe IX-XI 20140808 v1" xfId="976" xr:uid="{00000000-0005-0000-0000-0000CF030000}"/>
    <cellStyle name="_Import Eksport PIMS_DPO v.1_Plik wol-cen - pozapaliwowe IX-XI 20140818 v1" xfId="977" xr:uid="{00000000-0005-0000-0000-0000D0030000}"/>
    <cellStyle name="_Import Eksport PIMS_DPO v.1_Plik wol-cen - pozapaliwowe VIII-X 20140709 v1" xfId="978" xr:uid="{00000000-0005-0000-0000-0000D1030000}"/>
    <cellStyle name="_Import Eksport PIMS_DPO v.1_Plik wol-cen - pozapaliwowe VIII-X 20140716 v1" xfId="979" xr:uid="{00000000-0005-0000-0000-0000D2030000}"/>
    <cellStyle name="_Import Eksport PIMS_DPO v.1_Plik wol-cen - pozapaliwowe X-XII 20140912 v1" xfId="980" xr:uid="{00000000-0005-0000-0000-0000D3030000}"/>
    <cellStyle name="_Import Eksport PIMS_DPO v.1_Q1" xfId="981" xr:uid="{00000000-0005-0000-0000-0000D4030000}"/>
    <cellStyle name="_Import Eksport PIMS_DPO v.1_Q1 2" xfId="982" xr:uid="{00000000-0005-0000-0000-0000D5030000}"/>
    <cellStyle name="_Komponenty -Dec session-final (3)" xfId="983" xr:uid="{00000000-0005-0000-0000-0000D6030000}"/>
    <cellStyle name="_Komponenty -Dec session-final (3) 2" xfId="984" xr:uid="{00000000-0005-0000-0000-0000D7030000}"/>
    <cellStyle name="_Kontrakty roczne- total" xfId="985" xr:uid="{00000000-0005-0000-0000-0000D8030000}"/>
    <cellStyle name="_Kontrakty roczne- total 2" xfId="986" xr:uid="{00000000-0005-0000-0000-0000D9030000}"/>
    <cellStyle name="_Kontrakty roczne- total_08" xfId="987" xr:uid="{00000000-0005-0000-0000-0000DA030000}"/>
    <cellStyle name="_Kontrakty roczne- total_08 2" xfId="988" xr:uid="{00000000-0005-0000-0000-0000DB030000}"/>
    <cellStyle name="_Kontrakty roczne- total_Marża  produkcyjna ZG _ VII_ 10 Yield" xfId="989" xr:uid="{00000000-0005-0000-0000-0000DC030000}"/>
    <cellStyle name="_Kontrakty roczne- total_Marża  produkcyjna ZG _ VII_ 10 Yield 2" xfId="990" xr:uid="{00000000-0005-0000-0000-0000DD030000}"/>
    <cellStyle name="_Kontrakty roczne- total_Marża  produkcyjna ZG _ VII_ 10 Yield_PKN" xfId="991" xr:uid="{00000000-0005-0000-0000-0000DE030000}"/>
    <cellStyle name="_Kontrakty roczne- total_Model - pozapaliwowe IX-XI 20140812 v1" xfId="992" xr:uid="{00000000-0005-0000-0000-0000DF030000}"/>
    <cellStyle name="_Kontrakty roczne- total_Model do planu na VIII-X v1 20140717" xfId="993" xr:uid="{00000000-0005-0000-0000-0000E0030000}"/>
    <cellStyle name="_Kontrakty roczne- total_Model PF2015 v1 20140923_rev COO3" xfId="994" xr:uid="{00000000-0005-0000-0000-0000E1030000}"/>
    <cellStyle name="_Kontrakty roczne- total_PKN" xfId="995" xr:uid="{00000000-0005-0000-0000-0000E2030000}"/>
    <cellStyle name="_Kontrakty roczne- total_Plik wol-cen - pozapaliwowe I-XII 2015 20140922 v1" xfId="996" xr:uid="{00000000-0005-0000-0000-0000E3030000}"/>
    <cellStyle name="_Kontrakty roczne- total_Plik wol-cen - pozapaliwowe I-XII 2015 20140925 v1" xfId="997" xr:uid="{00000000-0005-0000-0000-0000E4030000}"/>
    <cellStyle name="_Kontrakty roczne- total_Plik wol-cen - pozapaliwowe I-XII 2015 20140925 v3" xfId="998" xr:uid="{00000000-0005-0000-0000-0000E5030000}"/>
    <cellStyle name="_Kontrakty roczne- total_Plik wol-cen - pozapaliwowe I-XII 2015 20140926 v3" xfId="999" xr:uid="{00000000-0005-0000-0000-0000E6030000}"/>
    <cellStyle name="_Kontrakty roczne- total_Plik wol-cen - pozapaliwowe IX-XI 20140808 v1" xfId="1000" xr:uid="{00000000-0005-0000-0000-0000E7030000}"/>
    <cellStyle name="_Kontrakty roczne- total_Plik wol-cen - pozapaliwowe IX-XI 20140818 v1" xfId="1001" xr:uid="{00000000-0005-0000-0000-0000E8030000}"/>
    <cellStyle name="_Kontrakty roczne- total_Plik wol-cen - pozapaliwowe VIII-X 20140709 v1" xfId="1002" xr:uid="{00000000-0005-0000-0000-0000E9030000}"/>
    <cellStyle name="_Kontrakty roczne- total_Plik wol-cen - pozapaliwowe VIII-X 20140716 v1" xfId="1003" xr:uid="{00000000-0005-0000-0000-0000EA030000}"/>
    <cellStyle name="_Kontrakty roczne- total_Plik wol-cen - pozapaliwowe X-XII 20140912 v1" xfId="1004" xr:uid="{00000000-0005-0000-0000-0000EB030000}"/>
    <cellStyle name="_LOCTAGS" xfId="1005" xr:uid="{00000000-0005-0000-0000-0000EC030000}"/>
    <cellStyle name="_LOCTAGS 2" xfId="1006" xr:uid="{00000000-0005-0000-0000-0000ED030000}"/>
    <cellStyle name="_Logistics data - do przeróbki" xfId="1007" xr:uid="{00000000-0005-0000-0000-0000EE030000}"/>
    <cellStyle name="_Margins" xfId="1008" xr:uid="{00000000-0005-0000-0000-0000EF030000}"/>
    <cellStyle name="_Margins_Kopia Materiał_RZO_05072011 RW (2)" xfId="1009" xr:uid="{00000000-0005-0000-0000-0000F0030000}"/>
    <cellStyle name="_Margins_Marża  produkcyjna na RZO_19082010 KOREKTA" xfId="1010" xr:uid="{00000000-0005-0000-0000-0000F1030000}"/>
    <cellStyle name="_Margins_Marża  produkcyjna na RZO_19082010 KOREKTA 2" xfId="1011" xr:uid="{00000000-0005-0000-0000-0000F2030000}"/>
    <cellStyle name="_Margins_Marża  produkcyjna na RZO_19082010 KOREKTA_PKN" xfId="1012" xr:uid="{00000000-0005-0000-0000-0000F3030000}"/>
    <cellStyle name="_Margins_Marża ZG 10072011  na RZO" xfId="1013" xr:uid="{00000000-0005-0000-0000-0000F4030000}"/>
    <cellStyle name="_Margins_Materiał_RZO_12072011" xfId="1014" xr:uid="{00000000-0005-0000-0000-0000F5030000}"/>
    <cellStyle name="_Margins_Materiał_RZO_12072011 2" xfId="1015" xr:uid="{00000000-0005-0000-0000-0000F6030000}"/>
    <cellStyle name="_Margins_Materiał_RZO_12072011_PKN" xfId="1016" xr:uid="{00000000-0005-0000-0000-0000F7030000}"/>
    <cellStyle name="_Margins_MKZ_narastająco_za VI_2011ręcznie wstawiany" xfId="1017" xr:uid="{00000000-0005-0000-0000-0000F8030000}"/>
    <cellStyle name="_Margins_MKZ_narastająco_za VI_2011ręcznie wstawiany 2" xfId="1018" xr:uid="{00000000-0005-0000-0000-0000F9030000}"/>
    <cellStyle name="_Margins_MKZ_narastająco_za VI_2011ręcznie wstawiany_PKN" xfId="1019" xr:uid="{00000000-0005-0000-0000-0000FA030000}"/>
    <cellStyle name="_Margins_MKZ_narastająco_za VII_2011_KM_RZO_26_07_2011" xfId="1020" xr:uid="{00000000-0005-0000-0000-0000FB030000}"/>
    <cellStyle name="_Margins_MKZ_narastająco_za VII_2011_KM_RZO_26_07_2011 2" xfId="1021" xr:uid="{00000000-0005-0000-0000-0000FC030000}"/>
    <cellStyle name="_Margins_MKZ_narastająco_za VII_2011_KM_RZO_26_07_2011_PKN" xfId="1022" xr:uid="{00000000-0005-0000-0000-0000FD030000}"/>
    <cellStyle name="_Market data - 04" xfId="1023" xr:uid="{00000000-0005-0000-0000-0000FE030000}"/>
    <cellStyle name="_Market data - 04_08" xfId="1024" xr:uid="{00000000-0005-0000-0000-0000FF030000}"/>
    <cellStyle name="_Market data - final" xfId="1025" xr:uid="{00000000-0005-0000-0000-000000040000}"/>
    <cellStyle name="_Market data - final_08" xfId="1026" xr:uid="{00000000-0005-0000-0000-000001040000}"/>
    <cellStyle name="_MASTER_Material for Data finalization meeting correction_090310_v 9c" xfId="1027" xr:uid="{00000000-0005-0000-0000-000002040000}"/>
    <cellStyle name="_Material for Data finalization meeting_090310_v 8 (2)" xfId="1028" xr:uid="{00000000-0005-0000-0000-000003040000}"/>
    <cellStyle name="_Material for Data finalization meeting_090316" xfId="1029" xr:uid="{00000000-0005-0000-0000-000004040000}"/>
    <cellStyle name="_Material for DFM_June_200906010_v3 (2)" xfId="1030" xr:uid="{00000000-0005-0000-0000-000005040000}"/>
    <cellStyle name="_materiały_na Master_07_05_2009" xfId="1031" xr:uid="{00000000-0005-0000-0000-000006040000}"/>
    <cellStyle name="_Model - pozapaliwowe XI-I 2014_20131016_kor. acetonu" xfId="1032" xr:uid="{00000000-0005-0000-0000-000007040000}"/>
    <cellStyle name="_Model - pozapaliwowe XI-I 2014_20131016_kor. acetonu 2" xfId="1033" xr:uid="{00000000-0005-0000-0000-000008040000}"/>
    <cellStyle name="_Model cen pozapaliwowych_2012-03-16" xfId="1034" xr:uid="{00000000-0005-0000-0000-000009040000}"/>
    <cellStyle name="_Model cenowy - pozapaliwowe lip-wrz 2013-06-14" xfId="1035" xr:uid="{00000000-0005-0000-0000-00000A040000}"/>
    <cellStyle name="_Model cenowy - pozapaliwowe lis-sty 2012-10-16 v1 Hania" xfId="1036" xr:uid="{00000000-0005-0000-0000-00000B040000}"/>
    <cellStyle name="_Model cenowy - pozapaliwowe lis-sty 2012-10-16 v1 Hania 2" xfId="1037" xr:uid="{00000000-0005-0000-0000-00000C040000}"/>
    <cellStyle name="_Model cenowy - pozapaliwowe PF2014 _20130920 - orygianł Hania" xfId="1038" xr:uid="{00000000-0005-0000-0000-00000D040000}"/>
    <cellStyle name="_Model cenowy - pozapaliwowe PF2014 _20130920 - orygianł Hania 2" xfId="1039" xr:uid="{00000000-0005-0000-0000-00000E040000}"/>
    <cellStyle name="_Model cenowy - pozapaliwowe sierpień-październik 2013-07-17" xfId="1040" xr:uid="{00000000-0005-0000-0000-00000F040000}"/>
    <cellStyle name="_Model cenowy - pozapaliwowe sierpień-październik 2013-07-17 2" xfId="1041" xr:uid="{00000000-0005-0000-0000-000010040000}"/>
    <cellStyle name="_Model cenowy - pozapaliwowe V-VII 20140415 v1 (2)" xfId="1042" xr:uid="{00000000-0005-0000-0000-000011040000}"/>
    <cellStyle name="_Model cenowy - pozapaliwowe V-VII 20140415 v1 (2) 2" xfId="1043" xr:uid="{00000000-0005-0000-0000-000012040000}"/>
    <cellStyle name="_Model cenowy - pozapaliwowe wrz-lis 2013-08-14 v1" xfId="1044" xr:uid="{00000000-0005-0000-0000-000013040000}"/>
    <cellStyle name="_Model cenowy - produkty pozapaliwowe kwi-cze 2013-03-13 v1 org Hania" xfId="1045" xr:uid="{00000000-0005-0000-0000-000014040000}"/>
    <cellStyle name="_Model cenowy - produkty pozapaliwowe kwi-cze 2013-03-13 v1 org Hania 2" xfId="1046" xr:uid="{00000000-0005-0000-0000-000015040000}"/>
    <cellStyle name="_Model cenowy prod pozapaliwowe sty-mar 2012-12-04 v1" xfId="1047" xr:uid="{00000000-0005-0000-0000-000016040000}"/>
    <cellStyle name="_Model cenowy prod pozapaliwowe sty-mar 2012-12-04 v1 2" xfId="1048" xr:uid="{00000000-0005-0000-0000-000017040000}"/>
    <cellStyle name="_Model cenowy XII-II 20131115" xfId="1049" xr:uid="{00000000-0005-0000-0000-000018040000}"/>
    <cellStyle name="_Model cenowy XII-II 20131115 2" xfId="1050" xr:uid="{00000000-0005-0000-0000-000019040000}"/>
    <cellStyle name="_Model cenowy X-XII-2013_20130916" xfId="1051" xr:uid="{00000000-0005-0000-0000-00001A040000}"/>
    <cellStyle name="_Model ceny - pozapaliwowe mar-maj 2013-02-13 v1" xfId="1052" xr:uid="{00000000-0005-0000-0000-00001B040000}"/>
    <cellStyle name="_Model dla cen pozapaliwowych cze-sie 2013-05-14 v1" xfId="1053" xr:uid="{00000000-0005-0000-0000-00001C040000}"/>
    <cellStyle name="_Model dla cen pozapaliwowych cze-sie 2013-05-14 v1 2" xfId="1054" xr:uid="{00000000-0005-0000-0000-00001D040000}"/>
    <cellStyle name="_Model I-III 2014 20131205 v1 POS" xfId="1055" xr:uid="{00000000-0005-0000-0000-00001E040000}"/>
    <cellStyle name="_Model III-V  2014_2014 02 14_BL" xfId="1056" xr:uid="{00000000-0005-0000-0000-00001F040000}"/>
    <cellStyle name="_Model III-V  2014_2014 02 14_BL 2" xfId="1057" xr:uid="{00000000-0005-0000-0000-000020040000}"/>
    <cellStyle name="_Model II-IV 2014 20140117 v1" xfId="1058" xr:uid="{00000000-0005-0000-0000-000021040000}"/>
    <cellStyle name="_Model pozapaliwowe VII-IX v1_20140612" xfId="1059" xr:uid="{00000000-0005-0000-0000-000022040000}"/>
    <cellStyle name="_Model pozapaliwowe VI-XII 20140514 v1H" xfId="1060" xr:uid="{00000000-0005-0000-0000-000023040000}"/>
    <cellStyle name="_MODEL START-01.2012_1_Cases UP " xfId="1061" xr:uid="{00000000-0005-0000-0000-000024040000}"/>
    <cellStyle name="_MODEL START-01.2012_BOUND - Global " xfId="1062" xr:uid="{00000000-0005-0000-0000-000025040000}"/>
    <cellStyle name="_MODEL START-01.2012_BOUND - Global  2" xfId="1063" xr:uid="{00000000-0005-0000-0000-000026040000}"/>
    <cellStyle name="_MODEL START-01.2012_Cases UP " xfId="1064" xr:uid="{00000000-0005-0000-0000-000027040000}"/>
    <cellStyle name="_MODEL START-01.2012_Cases UP  2" xfId="1065" xr:uid="{00000000-0005-0000-0000-000028040000}"/>
    <cellStyle name="_Model_cenowy_20140317" xfId="1066" xr:uid="{00000000-0005-0000-0000-000029040000}"/>
    <cellStyle name="_OA baza v8 bez zakupów" xfId="1067" xr:uid="{00000000-0005-0000-0000-00002A040000}"/>
    <cellStyle name="_OA baza v8 bez zakupów_Model - pozapaliwowe IX-XI 20140812 v1" xfId="1068" xr:uid="{00000000-0005-0000-0000-00002B040000}"/>
    <cellStyle name="_OA baza v8 bez zakupów_Model do planu na VIII-X v1 20140717" xfId="1069" xr:uid="{00000000-0005-0000-0000-00002C040000}"/>
    <cellStyle name="_OA baza v8 bez zakupów_Model PF2015 v1 20140923_rev COO3" xfId="1070" xr:uid="{00000000-0005-0000-0000-00002D040000}"/>
    <cellStyle name="_OA baza v8 bez zakupów_Plik wol-cen - pozapaliwowe I-XII 2015 20140922 v1" xfId="1071" xr:uid="{00000000-0005-0000-0000-00002E040000}"/>
    <cellStyle name="_OA baza v8 bez zakupów_Plik wol-cen - pozapaliwowe I-XII 2015 20140925 v1" xfId="1072" xr:uid="{00000000-0005-0000-0000-00002F040000}"/>
    <cellStyle name="_OA baza v8 bez zakupów_Plik wol-cen - pozapaliwowe I-XII 2015 20140925 v3" xfId="1073" xr:uid="{00000000-0005-0000-0000-000030040000}"/>
    <cellStyle name="_OA baza v8 bez zakupów_Plik wol-cen - pozapaliwowe I-XII 2015 20140926 v3" xfId="1074" xr:uid="{00000000-0005-0000-0000-000031040000}"/>
    <cellStyle name="_OA baza v8 bez zakupów_Plik wol-cen - pozapaliwowe IX-XI 20140808 v1" xfId="1075" xr:uid="{00000000-0005-0000-0000-000032040000}"/>
    <cellStyle name="_OA baza v8 bez zakupów_Plik wol-cen - pozapaliwowe IX-XI 20140818 v1" xfId="1076" xr:uid="{00000000-0005-0000-0000-000033040000}"/>
    <cellStyle name="_OA baza v8 bez zakupów_Plik wol-cen - pozapaliwowe VIII-X 20140709 v1" xfId="1077" xr:uid="{00000000-0005-0000-0000-000034040000}"/>
    <cellStyle name="_OA baza v8 bez zakupów_Plik wol-cen - pozapaliwowe VIII-X 20140716 v1" xfId="1078" xr:uid="{00000000-0005-0000-0000-000035040000}"/>
    <cellStyle name="_OA baza v8 bez zakupów_Plik wol-cen - pozapaliwowe X-XII 20140912 v1" xfId="1079" xr:uid="{00000000-0005-0000-0000-000036040000}"/>
    <cellStyle name="_ON Arctic" xfId="1080" xr:uid="{00000000-0005-0000-0000-000037040000}"/>
    <cellStyle name="_ON Arctic 2" xfId="1081" xr:uid="{00000000-0005-0000-0000-000038040000}"/>
    <cellStyle name="_OO baza v4 NEW" xfId="1082" xr:uid="{00000000-0005-0000-0000-000039040000}"/>
    <cellStyle name="_OO baza v4 NEW_Model - pozapaliwowe IX-XI 20140812 v1" xfId="1083" xr:uid="{00000000-0005-0000-0000-00003A040000}"/>
    <cellStyle name="_OO baza v4 NEW_Model do planu na VIII-X v1 20140717" xfId="1084" xr:uid="{00000000-0005-0000-0000-00003B040000}"/>
    <cellStyle name="_OO baza v4 NEW_Model PF2015 v1 20140923_rev COO3" xfId="1085" xr:uid="{00000000-0005-0000-0000-00003C040000}"/>
    <cellStyle name="_OO baza v4 NEW_Plik wol-cen - pozapaliwowe I-XII 2015 20140922 v1" xfId="1086" xr:uid="{00000000-0005-0000-0000-00003D040000}"/>
    <cellStyle name="_OO baza v4 NEW_Plik wol-cen - pozapaliwowe I-XII 2015 20140925 v1" xfId="1087" xr:uid="{00000000-0005-0000-0000-00003E040000}"/>
    <cellStyle name="_OO baza v4 NEW_Plik wol-cen - pozapaliwowe I-XII 2015 20140925 v3" xfId="1088" xr:uid="{00000000-0005-0000-0000-00003F040000}"/>
    <cellStyle name="_OO baza v4 NEW_Plik wol-cen - pozapaliwowe I-XII 2015 20140926 v3" xfId="1089" xr:uid="{00000000-0005-0000-0000-000040040000}"/>
    <cellStyle name="_OO baza v4 NEW_Plik wol-cen - pozapaliwowe IX-XI 20140808 v1" xfId="1090" xr:uid="{00000000-0005-0000-0000-000041040000}"/>
    <cellStyle name="_OO baza v4 NEW_Plik wol-cen - pozapaliwowe IX-XI 20140818 v1" xfId="1091" xr:uid="{00000000-0005-0000-0000-000042040000}"/>
    <cellStyle name="_OO baza v4 NEW_Plik wol-cen - pozapaliwowe VIII-X 20140709 v1" xfId="1092" xr:uid="{00000000-0005-0000-0000-000043040000}"/>
    <cellStyle name="_OO baza v4 NEW_Plik wol-cen - pozapaliwowe VIII-X 20140716 v1" xfId="1093" xr:uid="{00000000-0005-0000-0000-000044040000}"/>
    <cellStyle name="_OO baza v4 NEW_Plik wol-cen - pozapaliwowe X-XII 20140912 v1" xfId="1094" xr:uid="{00000000-0005-0000-0000-000045040000}"/>
    <cellStyle name="_paźdz_09" xfId="1095" xr:uid="{00000000-0005-0000-0000-000046040000}"/>
    <cellStyle name="_paźdz_09 2" xfId="1096" xr:uid="{00000000-0005-0000-0000-000047040000}"/>
    <cellStyle name="_paźdz_09_1" xfId="1097" xr:uid="{00000000-0005-0000-0000-000048040000}"/>
    <cellStyle name="_paźdz_09_1 2" xfId="1098" xr:uid="{00000000-0005-0000-0000-000049040000}"/>
    <cellStyle name="_paźdz_09_1_Marża  produkcyjna ZG _ VII_ 10 Yield" xfId="1099" xr:uid="{00000000-0005-0000-0000-00004A040000}"/>
    <cellStyle name="_paźdz_09_1_Marża  produkcyjna ZG _ VII_ 10 Yield 2" xfId="1100" xr:uid="{00000000-0005-0000-0000-00004B040000}"/>
    <cellStyle name="_paźdz_09_1_Marża  produkcyjna ZG _ VII_ 10 Yield_PKN" xfId="1101" xr:uid="{00000000-0005-0000-0000-00004C040000}"/>
    <cellStyle name="_paźdz_09_1_PKN" xfId="1102" xr:uid="{00000000-0005-0000-0000-00004D040000}"/>
    <cellStyle name="_paźdz_09_Marża  produkcyjna ZG _ VII_ 10 Yield" xfId="1103" xr:uid="{00000000-0005-0000-0000-00004E040000}"/>
    <cellStyle name="_paźdz_09_Marża  produkcyjna ZG _ VII_ 10 Yield 2" xfId="1104" xr:uid="{00000000-0005-0000-0000-00004F040000}"/>
    <cellStyle name="_paźdz_09_Marża  produkcyjna ZG _ VII_ 10 Yield_PKN" xfId="1105" xr:uid="{00000000-0005-0000-0000-000050040000}"/>
    <cellStyle name="_paźdz_09_PKN" xfId="1106" xr:uid="{00000000-0005-0000-0000-000051040000}"/>
    <cellStyle name="_Plan Fuel balance v2" xfId="1107" xr:uid="{00000000-0005-0000-0000-000052040000}"/>
    <cellStyle name="_Plan Fuel balance v2 2" xfId="1108" xr:uid="{00000000-0005-0000-0000-000053040000}"/>
    <cellStyle name="_Plan Fuel balance v2_Marża  produkcyjna ZG _ VII_ 10 Yield" xfId="1109" xr:uid="{00000000-0005-0000-0000-000054040000}"/>
    <cellStyle name="_Plan Fuel balance v2_Marża  produkcyjna ZG _ VII_ 10 Yield 2" xfId="1110" xr:uid="{00000000-0005-0000-0000-000055040000}"/>
    <cellStyle name="_Plan Fuel balance v2_Marża  produkcyjna ZG _ VII_ 10 Yield_PKN" xfId="1111" xr:uid="{00000000-0005-0000-0000-000056040000}"/>
    <cellStyle name="_Plan Fuel balance v2_Model - pozapaliwowe IX-XI 20140812 v1" xfId="1112" xr:uid="{00000000-0005-0000-0000-000057040000}"/>
    <cellStyle name="_Plan Fuel balance v2_Model do planu na VIII-X v1 20140717" xfId="1113" xr:uid="{00000000-0005-0000-0000-000058040000}"/>
    <cellStyle name="_Plan Fuel balance v2_Model PF2015 v1 20140923_rev COO3" xfId="1114" xr:uid="{00000000-0005-0000-0000-000059040000}"/>
    <cellStyle name="_Plan Fuel balance v2_PKN" xfId="1115" xr:uid="{00000000-0005-0000-0000-00005A040000}"/>
    <cellStyle name="_Plan Fuel balance v2_Plik wol-cen - pozapaliwowe I-XII 2015 20140922 v1" xfId="1116" xr:uid="{00000000-0005-0000-0000-00005B040000}"/>
    <cellStyle name="_Plan Fuel balance v2_Plik wol-cen - pozapaliwowe I-XII 2015 20140925 v1" xfId="1117" xr:uid="{00000000-0005-0000-0000-00005C040000}"/>
    <cellStyle name="_Plan Fuel balance v2_Plik wol-cen - pozapaliwowe I-XII 2015 20140925 v3" xfId="1118" xr:uid="{00000000-0005-0000-0000-00005D040000}"/>
    <cellStyle name="_Plan Fuel balance v2_Plik wol-cen - pozapaliwowe I-XII 2015 20140926 v3" xfId="1119" xr:uid="{00000000-0005-0000-0000-00005E040000}"/>
    <cellStyle name="_Plan Fuel balance v2_Plik wol-cen - pozapaliwowe IX-XI 20140808 v1" xfId="1120" xr:uid="{00000000-0005-0000-0000-00005F040000}"/>
    <cellStyle name="_Plan Fuel balance v2_Plik wol-cen - pozapaliwowe IX-XI 20140818 v1" xfId="1121" xr:uid="{00000000-0005-0000-0000-000060040000}"/>
    <cellStyle name="_Plan Fuel balance v2_Plik wol-cen - pozapaliwowe VIII-X 20140709 v1" xfId="1122" xr:uid="{00000000-0005-0000-0000-000061040000}"/>
    <cellStyle name="_Plan Fuel balance v2_Plik wol-cen - pozapaliwowe VIII-X 20140716 v1" xfId="1123" xr:uid="{00000000-0005-0000-0000-000062040000}"/>
    <cellStyle name="_Plan Fuel balance v2_Plik wol-cen - pozapaliwowe X-XII 20140912 v1" xfId="1124" xr:uid="{00000000-0005-0000-0000-000063040000}"/>
    <cellStyle name="_Plan na 2011" xfId="1125" xr:uid="{00000000-0005-0000-0000-000064040000}"/>
    <cellStyle name="_Plan na 2011_Model - pozapaliwowe IX-XI 20140812 v1" xfId="1126" xr:uid="{00000000-0005-0000-0000-000065040000}"/>
    <cellStyle name="_Plan na 2011_Model do planu na VIII-X v1 20140717" xfId="1127" xr:uid="{00000000-0005-0000-0000-000066040000}"/>
    <cellStyle name="_Plan na 2011_Model PF2015 v1 20140923_rev COO3" xfId="1128" xr:uid="{00000000-0005-0000-0000-000067040000}"/>
    <cellStyle name="_Plan na 2011_Plik wol-cen - pozapaliwowe I-XII 2015 20140922 v1" xfId="1129" xr:uid="{00000000-0005-0000-0000-000068040000}"/>
    <cellStyle name="_Plan na 2011_Plik wol-cen - pozapaliwowe I-XII 2015 20140925 v1" xfId="1130" xr:uid="{00000000-0005-0000-0000-000069040000}"/>
    <cellStyle name="_Plan na 2011_Plik wol-cen - pozapaliwowe I-XII 2015 20140925 v3" xfId="1131" xr:uid="{00000000-0005-0000-0000-00006A040000}"/>
    <cellStyle name="_Plan na 2011_Plik wol-cen - pozapaliwowe I-XII 2015 20140926 v3" xfId="1132" xr:uid="{00000000-0005-0000-0000-00006B040000}"/>
    <cellStyle name="_Plan na 2011_Plik wol-cen - pozapaliwowe IX-XI 20140808 v1" xfId="1133" xr:uid="{00000000-0005-0000-0000-00006C040000}"/>
    <cellStyle name="_Plan na 2011_Plik wol-cen - pozapaliwowe IX-XI 20140818 v1" xfId="1134" xr:uid="{00000000-0005-0000-0000-00006D040000}"/>
    <cellStyle name="_Plan na 2011_Plik wol-cen - pozapaliwowe VIII-X 20140709 v1" xfId="1135" xr:uid="{00000000-0005-0000-0000-00006E040000}"/>
    <cellStyle name="_Plan na 2011_Plik wol-cen - pozapaliwowe VIII-X 20140716 v1" xfId="1136" xr:uid="{00000000-0005-0000-0000-00006F040000}"/>
    <cellStyle name="_Plan na 2011_Plik wol-cen - pozapaliwowe X-XII 20140912 v1" xfId="1137" xr:uid="{00000000-0005-0000-0000-000070040000}"/>
    <cellStyle name="_Plan na XII'09" xfId="1138" xr:uid="{00000000-0005-0000-0000-000071040000}"/>
    <cellStyle name="_Plan na XII'09_Marża  produkcyjna ZG _ VII_ 10 Yield" xfId="1139" xr:uid="{00000000-0005-0000-0000-000072040000}"/>
    <cellStyle name="_Plan na XII'09_Marża  produkcyjna ZG _ VII_ 10 Yield 2" xfId="1140" xr:uid="{00000000-0005-0000-0000-000073040000}"/>
    <cellStyle name="_Plan na XII'09_Marża  produkcyjna ZG _ VII_ 10 Yield_PKN" xfId="1141" xr:uid="{00000000-0005-0000-0000-000074040000}"/>
    <cellStyle name="_Plan roczny 2010" xfId="1142" xr:uid="{00000000-0005-0000-0000-000075040000}"/>
    <cellStyle name="_Plan roczny 2010_Model - pozapaliwowe IX-XI 20140812 v1" xfId="1143" xr:uid="{00000000-0005-0000-0000-000076040000}"/>
    <cellStyle name="_Plan roczny 2010_Model do planu na VIII-X v1 20140717" xfId="1144" xr:uid="{00000000-0005-0000-0000-000077040000}"/>
    <cellStyle name="_Plan roczny 2010_Model PF2015 v1 20140923_rev COO3" xfId="1145" xr:uid="{00000000-0005-0000-0000-000078040000}"/>
    <cellStyle name="_Plan roczny 2010_Plik wol-cen - pozapaliwowe I-XII 2015 20140922 v1" xfId="1146" xr:uid="{00000000-0005-0000-0000-000079040000}"/>
    <cellStyle name="_Plan roczny 2010_Plik wol-cen - pozapaliwowe I-XII 2015 20140925 v1" xfId="1147" xr:uid="{00000000-0005-0000-0000-00007A040000}"/>
    <cellStyle name="_Plan roczny 2010_Plik wol-cen - pozapaliwowe I-XII 2015 20140925 v3" xfId="1148" xr:uid="{00000000-0005-0000-0000-00007B040000}"/>
    <cellStyle name="_Plan roczny 2010_Plik wol-cen - pozapaliwowe I-XII 2015 20140926 v3" xfId="1149" xr:uid="{00000000-0005-0000-0000-00007C040000}"/>
    <cellStyle name="_Plan roczny 2010_Plik wol-cen - pozapaliwowe IX-XI 20140808 v1" xfId="1150" xr:uid="{00000000-0005-0000-0000-00007D040000}"/>
    <cellStyle name="_Plan roczny 2010_Plik wol-cen - pozapaliwowe IX-XI 20140818 v1" xfId="1151" xr:uid="{00000000-0005-0000-0000-00007E040000}"/>
    <cellStyle name="_Plan roczny 2010_Plik wol-cen - pozapaliwowe VIII-X 20140709 v1" xfId="1152" xr:uid="{00000000-0005-0000-0000-00007F040000}"/>
    <cellStyle name="_Plan roczny 2010_Plik wol-cen - pozapaliwowe VIII-X 20140716 v1" xfId="1153" xr:uid="{00000000-0005-0000-0000-000080040000}"/>
    <cellStyle name="_Plan roczny 2010_Plik wol-cen - pozapaliwowe X-XII 20140912 v1" xfId="1154" xr:uid="{00000000-0005-0000-0000-000081040000}"/>
    <cellStyle name="_Plik wol-cen - pozapaliwowe 2012-02-17 v4" xfId="1155" xr:uid="{00000000-0005-0000-0000-000082040000}"/>
    <cellStyle name="_Plik wol-cen - pozapaliwowe 2012-02-17 v4 2" xfId="1156" xr:uid="{00000000-0005-0000-0000-000083040000}"/>
    <cellStyle name="_Plik wol-cen - pozapaliwowe 2012-03-01 POS Agreed" xfId="1157" xr:uid="{00000000-0005-0000-0000-000084040000}"/>
    <cellStyle name="_Plik wol-cen - pozapaliwowe 2012-03-05 POS Start" xfId="1158" xr:uid="{00000000-0005-0000-0000-000085040000}"/>
    <cellStyle name="_Plik wol-cen - pozapaliwowe 2012-03-05 POS Start 2" xfId="1159" xr:uid="{00000000-0005-0000-0000-000086040000}"/>
    <cellStyle name="_Plik wol-cen - pozapaliwowe 2012-03-27 zał lip-gru v1" xfId="1160" xr:uid="{00000000-0005-0000-0000-000087040000}"/>
    <cellStyle name="_Plik wol-cen - pozapaliwowe 2012-03-27 zał lip-gru v1 2" xfId="1161" xr:uid="{00000000-0005-0000-0000-000088040000}"/>
    <cellStyle name="_Plik wol-cen - pozapaliwowe cze-sie 2012-05-30 v1 POS" xfId="1162" xr:uid="{00000000-0005-0000-0000-000089040000}"/>
    <cellStyle name="_Plik wol-cen - pozapaliwowe cze-sie 2012-05-30 v1 POS 2" xfId="1163" xr:uid="{00000000-0005-0000-0000-00008A040000}"/>
    <cellStyle name="_Plik wol-cen - pozapaliwowe cze-sie 2013-05-16 v1" xfId="1164" xr:uid="{00000000-0005-0000-0000-00008B040000}"/>
    <cellStyle name="_Plik wol-cen - pozapaliwowe cze-sie 2013-05-16 v1 2" xfId="1165" xr:uid="{00000000-0005-0000-0000-00008C040000}"/>
    <cellStyle name="_Plik wol-cen - pozapaliwowe cze-sie 2013-05-29 POS v1" xfId="1166" xr:uid="{00000000-0005-0000-0000-00008D040000}"/>
    <cellStyle name="_Plik wol-cen - pozapaliwowe cze-sie 2013-05-29 POS v1 2" xfId="1167" xr:uid="{00000000-0005-0000-0000-00008E040000}"/>
    <cellStyle name="_Plik wol-cen - pozapaliwowe cze-sie_2012-05-17" xfId="1168" xr:uid="{00000000-0005-0000-0000-00008F040000}"/>
    <cellStyle name="_Plik wol-cen - pozapaliwowe cze-sie_2012-05-17 2" xfId="1169" xr:uid="{00000000-0005-0000-0000-000090040000}"/>
    <cellStyle name="_Plik wol-cen - pozapaliwowe gru-lut 2012-11-16 v1 Założenia" xfId="1170" xr:uid="{00000000-0005-0000-0000-000091040000}"/>
    <cellStyle name="_Plik wol-cen - pozapaliwowe I-III 2014 20131209 v1 POS" xfId="1171" xr:uid="{00000000-0005-0000-0000-000092040000}"/>
    <cellStyle name="_Plik wol-cen - pozapaliwowe II-IV 20140117 v1" xfId="1172" xr:uid="{00000000-0005-0000-0000-000093040000}"/>
    <cellStyle name="_Plik wol-cen - pozapaliwowe II-IV 20140130 POS v1" xfId="1173" xr:uid="{00000000-0005-0000-0000-000094040000}"/>
    <cellStyle name="_Plik wol-cen - pozapaliwowe II-IV 20140130 POS v1_1" xfId="1174" xr:uid="{00000000-0005-0000-0000-000095040000}"/>
    <cellStyle name="_Plik wol-cen - pozapaliwowe II-IV 20140130 POS v1_1 2" xfId="1175" xr:uid="{00000000-0005-0000-0000-000096040000}"/>
    <cellStyle name="_Plik wol-cen - pozapaliwowe III-V 20140205" xfId="1176" xr:uid="{00000000-0005-0000-0000-000097040000}"/>
    <cellStyle name="_Plik wol-cen - pozapaliwowe III-V 20140217 v1" xfId="1177" xr:uid="{00000000-0005-0000-0000-000098040000}"/>
    <cellStyle name="_Plik wol-cen - pozapaliwowe III-V 20140217 v1 2" xfId="1178" xr:uid="{00000000-0005-0000-0000-000099040000}"/>
    <cellStyle name="_Plik wol-cen - pozapaliwowe IV-VI 20140303 v1" xfId="1179" xr:uid="{00000000-0005-0000-0000-00009A040000}"/>
    <cellStyle name="_Plik wol-cen - pozapaliwowe IV-VI 20140303 v1 2" xfId="1180" xr:uid="{00000000-0005-0000-0000-00009B040000}"/>
    <cellStyle name="_Plik wol-cen - pozapaliwowe IV-VI 20140317 v1" xfId="1181" xr:uid="{00000000-0005-0000-0000-00009C040000}"/>
    <cellStyle name="_Plik wol-cen - pozapaliwowe IV-VI 20140415 z cenami v1" xfId="1182" xr:uid="{00000000-0005-0000-0000-00009D040000}"/>
    <cellStyle name="_Plik wol-cen - pozapaliwowe IV-VI 20140415 z cenami v1 2" xfId="1183" xr:uid="{00000000-0005-0000-0000-00009E040000}"/>
    <cellStyle name="_Plik wol-cen - pozapaliwowe kwi-cze 2013-03-18 v2 kor OOIL" xfId="1184" xr:uid="{00000000-0005-0000-0000-00009F040000}"/>
    <cellStyle name="_Plik wol-cen - pozapaliwowe kwi-cze 2013-03-29 POS" xfId="1185" xr:uid="{00000000-0005-0000-0000-0000A0040000}"/>
    <cellStyle name="_Plik wol-cen - pozapaliwowe kwi-cze 2013-03-29 POS 2" xfId="1186" xr:uid="{00000000-0005-0000-0000-0000A1040000}"/>
    <cellStyle name="_Plik wol-cen - pozapaliwowe lip-wrz 2012-06-14 v1 start" xfId="1187" xr:uid="{00000000-0005-0000-0000-0000A2040000}"/>
    <cellStyle name="_Plik wol-cen - pozapaliwowe lip-wrz 2012-06-18 v1 Hania" xfId="1188" xr:uid="{00000000-0005-0000-0000-0000A3040000}"/>
    <cellStyle name="_Plik wol-cen - pozapaliwowe lip-wrz 2012-06-18 v1 założenia" xfId="1189" xr:uid="{00000000-0005-0000-0000-0000A4040000}"/>
    <cellStyle name="_Plik wol-cen - pozapaliwowe lip-wrz 2012-07-16 v1 po warsztatach" xfId="1190" xr:uid="{00000000-0005-0000-0000-0000A5040000}"/>
    <cellStyle name="_Plik wol-cen - pozapaliwowe lip-wrz 2013-06-14 v1" xfId="1191" xr:uid="{00000000-0005-0000-0000-0000A6040000}"/>
    <cellStyle name="_Plik wol-cen - pozapaliwowe lip-wrz 2013-06-28 v1 POS" xfId="1192" xr:uid="{00000000-0005-0000-0000-0000A7040000}"/>
    <cellStyle name="_Plik wol-cen - pozapaliwowe lip-wrz 2013-06-28 v1 POS 2" xfId="1193" xr:uid="{00000000-0005-0000-0000-0000A8040000}"/>
    <cellStyle name="_Plik wol-cen - pozapaliwowe lis-sty 2012-10-31 v1 POS" xfId="1194" xr:uid="{00000000-0005-0000-0000-0000A9040000}"/>
    <cellStyle name="_Plik wol-cen - pozapaliwowe lut-gru 2013-01-15 v2" xfId="1195" xr:uid="{00000000-0005-0000-0000-0000AA040000}"/>
    <cellStyle name="_Plik wol-cen - pozapaliwowe lut-gru 2013-01-16 v1 Założenia" xfId="1196" xr:uid="{00000000-0005-0000-0000-0000AB040000}"/>
    <cellStyle name="_Plik wol-cen - pozapaliwowe lut-gru 2013-01-16 v1 Założenia 2" xfId="1197" xr:uid="{00000000-0005-0000-0000-0000AC040000}"/>
    <cellStyle name="_Plik wol-cen - pozapaliwowe maj_ 2012-04-18" xfId="1198" xr:uid="{00000000-0005-0000-0000-0000AD040000}"/>
    <cellStyle name="_Plik wol-cen - pozapaliwowe maj-lip 2012-04-10 v1 Założenia v1" xfId="1199" xr:uid="{00000000-0005-0000-0000-0000AE040000}"/>
    <cellStyle name="_Plik wol-cen - pozapaliwowe maj-lip 2012-04-10 v1 Założenia v1 2" xfId="1200" xr:uid="{00000000-0005-0000-0000-0000AF040000}"/>
    <cellStyle name="_Plik wol-cen - pozapaliwowe maj-lip 2012-04-20 Założenia v1 pdate BOP sent to PIMS" xfId="1201" xr:uid="{00000000-0005-0000-0000-0000B0040000}"/>
    <cellStyle name="_Plik wol-cen - pozapaliwowe maj-lip 2012-04-20 Założenia v1 pdate BOP sent to PIMS 2" xfId="1202" xr:uid="{00000000-0005-0000-0000-0000B1040000}"/>
    <cellStyle name="_Plik wol-cen - pozapaliwowe maj-lip 2012-05-17 Założenia" xfId="1203" xr:uid="{00000000-0005-0000-0000-0000B2040000}"/>
    <cellStyle name="_Plik wol-cen - pozapaliwowe maj-lip 2012-05-17 Założenia_1" xfId="1204" xr:uid="{00000000-0005-0000-0000-0000B3040000}"/>
    <cellStyle name="_Plik wol-cen - pozapaliwowe maj-lip 2012-05-17 Założenia_1 2" xfId="1205" xr:uid="{00000000-0005-0000-0000-0000B4040000}"/>
    <cellStyle name="_Plik wol-cen - pozapaliwowe maj-lip 2013-04-08 v1 (5)" xfId="1206" xr:uid="{00000000-0005-0000-0000-0000B5040000}"/>
    <cellStyle name="_Plik wol-cen - pozapaliwowe maj-lip 2013-04-08 v1 (5) 2" xfId="1207" xr:uid="{00000000-0005-0000-0000-0000B6040000}"/>
    <cellStyle name="_Plik wol-cen - pozapaliwowe maj-lip 2013-04-15 v1 po warsztatach" xfId="1208" xr:uid="{00000000-0005-0000-0000-0000B7040000}"/>
    <cellStyle name="_Plik wol-cen - pozapaliwowe maj-lip 2013-04-15 v1 po warsztatach 2" xfId="1209" xr:uid="{00000000-0005-0000-0000-0000B8040000}"/>
    <cellStyle name="_Plik wol-cen - pozapaliwowe maj-lip 2013-04-15 v1 po warsztatach_Zeszyt1" xfId="1210" xr:uid="{00000000-0005-0000-0000-0000B9040000}"/>
    <cellStyle name="_Plik wol-cen - pozapaliwowe maj-lip 2013-04-29 v1 POS" xfId="1211" xr:uid="{00000000-0005-0000-0000-0000BA040000}"/>
    <cellStyle name="_Plik wol-cen - pozapaliwowe mar-maj 2013-02-15 v1" xfId="1212" xr:uid="{00000000-0005-0000-0000-0000BB040000}"/>
    <cellStyle name="_Plik wol-cen - pozapaliwowe mar-maj 2013-02-15 v1 2" xfId="1213" xr:uid="{00000000-0005-0000-0000-0000BC040000}"/>
    <cellStyle name="_Plik wol-cen - pozapaliwowe paz-gru 2012-09-18 v2 Założenia" xfId="1214" xr:uid="{00000000-0005-0000-0000-0000BD040000}"/>
    <cellStyle name="_Plik wol-cen - pozapaliwowe paz-gru 2012-09-18 v2 Założenia 2" xfId="1215" xr:uid="{00000000-0005-0000-0000-0000BE040000}"/>
    <cellStyle name="_Plik wol-cen - pozapaliwowe paz-gru 2012-10-15 v1 po warsztatach kor OOIL" xfId="1216" xr:uid="{00000000-0005-0000-0000-0000BF040000}"/>
    <cellStyle name="_Plik wol-cen - pozapaliwowe paz-gru 2012-10-15 v1 po warsztatach kor OOIL 2" xfId="1217" xr:uid="{00000000-0005-0000-0000-0000C0040000}"/>
    <cellStyle name="_Plik wol-cen - pozapaliwowe paź-gru 2012-09-18 v1 Hania" xfId="1218" xr:uid="{00000000-0005-0000-0000-0000C1040000}"/>
    <cellStyle name="_Plik wol-cen - pozapaliwowe paź-gru 2012-09-18 v1 Hania 2" xfId="1219" xr:uid="{00000000-0005-0000-0000-0000C2040000}"/>
    <cellStyle name="_Plik wol-cen - pozapaliwowe PF2014 _20130924_rev C3 i LPG oryginał Hania" xfId="1220" xr:uid="{00000000-0005-0000-0000-0000C3040000}"/>
    <cellStyle name="_Plik wol-cen - pozapaliwowe PF2014 20130927 v1 po warsztacie inicujującym" xfId="1221" xr:uid="{00000000-0005-0000-0000-0000C4040000}"/>
    <cellStyle name="_Plik wol-cen - pozapaliwowe PF2014 20130927 v1 po warsztacie inicujującym 2" xfId="1222" xr:uid="{00000000-0005-0000-0000-0000C5040000}"/>
    <cellStyle name="_Plik wol-cen - pozapaliwowe sie-paź 2012-07-17 v1 model cenowy" xfId="1223" xr:uid="{00000000-0005-0000-0000-0000C6040000}"/>
    <cellStyle name="_Plik wol-cen - pozapaliwowe sie-paź 2013-07-17 v1" xfId="1224" xr:uid="{00000000-0005-0000-0000-0000C7040000}"/>
    <cellStyle name="_Plik wol-cen - pozapaliwowe sie-paź 2013-07-17 v1 2" xfId="1225" xr:uid="{00000000-0005-0000-0000-0000C8040000}"/>
    <cellStyle name="_Plik wol-cen - pozapaliwowe sty-mar 2012-12-10 v1 Założenia" xfId="1226" xr:uid="{00000000-0005-0000-0000-0000C9040000}"/>
    <cellStyle name="_Plik wol-cen - pozapaliwowe sty-mar 2012-12-10 v1 Założenia 2" xfId="1227" xr:uid="{00000000-0005-0000-0000-0000CA040000}"/>
    <cellStyle name="_Plik wol-cen - pozapaliwowe VII-IX 20140603 v1" xfId="1228" xr:uid="{00000000-0005-0000-0000-0000CB040000}"/>
    <cellStyle name="_Plik wol-cen - pozapaliwowe VII-IX 20140613 v1" xfId="1229" xr:uid="{00000000-0005-0000-0000-0000CC040000}"/>
    <cellStyle name="_Plik wol-cen - pozapaliwowe VII-IX 20140613 v1_1" xfId="1230" xr:uid="{00000000-0005-0000-0000-0000CD040000}"/>
    <cellStyle name="_Plik wol-cen - pozapaliwowe VI-XII 20140519 v1" xfId="1231" xr:uid="{00000000-0005-0000-0000-0000CE040000}"/>
    <cellStyle name="_Plik wol-cen - pozapaliwowe VI-XII 20140519 v2" xfId="1232" xr:uid="{00000000-0005-0000-0000-0000CF040000}"/>
    <cellStyle name="_Plik wol-cen - pozapaliwowe VI-XII 20140522 v1" xfId="1233" xr:uid="{00000000-0005-0000-0000-0000D0040000}"/>
    <cellStyle name="_Plik wol-cen - pozapaliwowe wrz-lis 2012-08-20 v1" xfId="1234" xr:uid="{00000000-0005-0000-0000-0000D1040000}"/>
    <cellStyle name="_Plik wol-cen - pozapaliwowe wrz-lis 2012-08-20 v1 2" xfId="1235" xr:uid="{00000000-0005-0000-0000-0000D2040000}"/>
    <cellStyle name="_Plik wol-cen - pozapaliwowe wrz-lis 2012-08-20 v1 po warsztatach" xfId="1236" xr:uid="{00000000-0005-0000-0000-0000D3040000}"/>
    <cellStyle name="_Plik wol-cen - pozapaliwowe wrz-lis 2012-08-31 v1 POS" xfId="1237" xr:uid="{00000000-0005-0000-0000-0000D4040000}"/>
    <cellStyle name="_Plik wol-cen - pozapaliwowe wrz-lis 2012-08-31 v1 POS 2" xfId="1238" xr:uid="{00000000-0005-0000-0000-0000D5040000}"/>
    <cellStyle name="_Plik wol-cen - pozapaliwowe wrz-lis 2013-08-16 v1" xfId="1239" xr:uid="{00000000-0005-0000-0000-0000D6040000}"/>
    <cellStyle name="_Plik wol-cen - pozapaliwowe wrz-lis 2013-08-28 v1 POS kor bezn kraking" xfId="1240" xr:uid="{00000000-0005-0000-0000-0000D7040000}"/>
    <cellStyle name="_Plik wol-cen - pozapaliwowe XI-I 2014 20131016 v1" xfId="1241" xr:uid="{00000000-0005-0000-0000-0000D8040000}"/>
    <cellStyle name="_Plik wol-cen - pozapaliwowe XI-I 2014 20131016 v1 2" xfId="1242" xr:uid="{00000000-0005-0000-0000-0000D9040000}"/>
    <cellStyle name="_Plik wol-cen - pozapaliwowe XII-II 2014 20131108 po warsztatach v1 " xfId="1243" xr:uid="{00000000-0005-0000-0000-0000DA040000}"/>
    <cellStyle name="_Plik wol-cen - pozapaliwowe XII-II 2014 20131108 po warsztatach v1  2" xfId="1244" xr:uid="{00000000-0005-0000-0000-0000DB040000}"/>
    <cellStyle name="_Plik wol-cen - pozapaliwowe XII-II 2014 20131108 po warsztatach v1 _CENY" xfId="1245" xr:uid="{00000000-0005-0000-0000-0000DC040000}"/>
    <cellStyle name="_Plik wol-cen - pozapaliwowe XII-II 2014 20131108 po warsztatach v1 _CENY 2" xfId="1246" xr:uid="{00000000-0005-0000-0000-0000DD040000}"/>
    <cellStyle name="_Plik wol-cen dla produktów pozapaliwowych_2010-02-16_v2 (template)" xfId="1247" xr:uid="{00000000-0005-0000-0000-0000DE040000}"/>
    <cellStyle name="_Plik_wol_cen_pozapaliwowe_2011-12-05- v1 na 2012 rok" xfId="1248" xr:uid="{00000000-0005-0000-0000-0000DF040000}"/>
    <cellStyle name="_Plik_wol_cen_pozapaliwowe_2012-01-18 v1" xfId="1249" xr:uid="{00000000-0005-0000-0000-0000E0040000}"/>
    <cellStyle name="_Plik_wol_cen_pozapaliwowe_2012-01-18 v1 2" xfId="1250" xr:uid="{00000000-0005-0000-0000-0000E1040000}"/>
    <cellStyle name="_Plik_wol_cen_pozapaliwowe_2012-02-16" xfId="1251" xr:uid="{00000000-0005-0000-0000-0000E2040000}"/>
    <cellStyle name="_Plik_wol_cen_pozapaliwowe_2012-02-16 2" xfId="1252" xr:uid="{00000000-0005-0000-0000-0000E3040000}"/>
    <cellStyle name="_Plik_wol_cen_pozapaliwowe_2012-02-16 model od Hani" xfId="1253" xr:uid="{00000000-0005-0000-0000-0000E4040000}"/>
    <cellStyle name="_Plik_wol-cen_Petchem_2011-10-04 model RR v1" xfId="1254" xr:uid="{00000000-0005-0000-0000-0000E5040000}"/>
    <cellStyle name="_Plik_wol-cen_Petchem_2011-10-04 model RR v1 2" xfId="1255" xr:uid="{00000000-0005-0000-0000-0000E6040000}"/>
    <cellStyle name="_Porównanie danych" xfId="1256" xr:uid="{00000000-0005-0000-0000-0000E7040000}"/>
    <cellStyle name="_Porównanie założeń produkty petrochemiczne 01.04.2009" xfId="1257" xr:uid="{00000000-0005-0000-0000-0000E8040000}"/>
    <cellStyle name="_Porównanie założeń produkty petrochemiczne 01.04.2009 2" xfId="1258" xr:uid="{00000000-0005-0000-0000-0000E9040000}"/>
    <cellStyle name="_Porównanie założeń produkty petrochemiczne 01.04.2009_08" xfId="1259" xr:uid="{00000000-0005-0000-0000-0000EA040000}"/>
    <cellStyle name="_Porównanie założeń produkty petrochemiczne 01.04.2009_08 2" xfId="1260" xr:uid="{00000000-0005-0000-0000-0000EB040000}"/>
    <cellStyle name="_Porównanie założeń produkty petrochemiczne 01.04.2009_Model - pozapaliwowe IX-XI 20140812 v1" xfId="1261" xr:uid="{00000000-0005-0000-0000-0000EC040000}"/>
    <cellStyle name="_Porównanie założeń produkty petrochemiczne 01.04.2009_Model do planu na VIII-X v1 20140717" xfId="1262" xr:uid="{00000000-0005-0000-0000-0000ED040000}"/>
    <cellStyle name="_Porównanie założeń produkty petrochemiczne 01.04.2009_Model PF2015 v1 20140923_rev COO3" xfId="1263" xr:uid="{00000000-0005-0000-0000-0000EE040000}"/>
    <cellStyle name="_Porównanie założeń produkty petrochemiczne 01.04.2009_Plik wol-cen - pozapaliwowe I-XII 2015 20140922 v1" xfId="1264" xr:uid="{00000000-0005-0000-0000-0000EF040000}"/>
    <cellStyle name="_Porównanie założeń produkty petrochemiczne 01.04.2009_Plik wol-cen - pozapaliwowe I-XII 2015 20140925 v1" xfId="1265" xr:uid="{00000000-0005-0000-0000-0000F0040000}"/>
    <cellStyle name="_Porównanie założeń produkty petrochemiczne 01.04.2009_Plik wol-cen - pozapaliwowe I-XII 2015 20140925 v3" xfId="1266" xr:uid="{00000000-0005-0000-0000-0000F1040000}"/>
    <cellStyle name="_Porównanie założeń produkty petrochemiczne 01.04.2009_Plik wol-cen - pozapaliwowe I-XII 2015 20140926 v3" xfId="1267" xr:uid="{00000000-0005-0000-0000-0000F2040000}"/>
    <cellStyle name="_Porównanie założeń produkty petrochemiczne 01.04.2009_Plik wol-cen - pozapaliwowe IX-XI 20140808 v1" xfId="1268" xr:uid="{00000000-0005-0000-0000-0000F3040000}"/>
    <cellStyle name="_Porównanie założeń produkty petrochemiczne 01.04.2009_Plik wol-cen - pozapaliwowe IX-XI 20140818 v1" xfId="1269" xr:uid="{00000000-0005-0000-0000-0000F4040000}"/>
    <cellStyle name="_Porównanie założeń produkty petrochemiczne 01.04.2009_Plik wol-cen - pozapaliwowe VIII-X 20140709 v1" xfId="1270" xr:uid="{00000000-0005-0000-0000-0000F5040000}"/>
    <cellStyle name="_Porównanie założeń produkty petrochemiczne 01.04.2009_Plik wol-cen - pozapaliwowe VIII-X 20140716 v1" xfId="1271" xr:uid="{00000000-0005-0000-0000-0000F6040000}"/>
    <cellStyle name="_Porównanie założeń produkty petrochemiczne 01.04.2009_Plik wol-cen - pozapaliwowe X-XII 20140912 v1" xfId="1272" xr:uid="{00000000-0005-0000-0000-0000F7040000}"/>
    <cellStyle name="_Q1" xfId="1273" xr:uid="{00000000-0005-0000-0000-0000F8040000}"/>
    <cellStyle name="_Q1 2" xfId="1274" xr:uid="{00000000-0005-0000-0000-0000F9040000}"/>
    <cellStyle name="_Q1_08" xfId="1275" xr:uid="{00000000-0005-0000-0000-0000FA040000}"/>
    <cellStyle name="_Q1_08 2" xfId="1276" xr:uid="{00000000-0005-0000-0000-0000FB040000}"/>
    <cellStyle name="_Q1_1" xfId="1277" xr:uid="{00000000-0005-0000-0000-0000FC040000}"/>
    <cellStyle name="_Q1_1 2" xfId="1278" xr:uid="{00000000-0005-0000-0000-0000FD040000}"/>
    <cellStyle name="_Q1_1_08" xfId="1279" xr:uid="{00000000-0005-0000-0000-0000FE040000}"/>
    <cellStyle name="_Q1_1_08 2" xfId="1280" xr:uid="{00000000-0005-0000-0000-0000FF040000}"/>
    <cellStyle name="_Raport dobowy zapasów_20091105" xfId="1281" xr:uid="{00000000-0005-0000-0000-000000050000}"/>
    <cellStyle name="_Raport dzienny relaizcji produkcji 2009 mm dd (2)" xfId="1282" xr:uid="{00000000-0005-0000-0000-000001050000}"/>
    <cellStyle name="_Raport dzienny relaizcji produkcji 2009 mm dd (2) 2" xfId="1283" xr:uid="{00000000-0005-0000-0000-000002050000}"/>
    <cellStyle name="_Raport dzienny relaizcji produkcji 2009 mm dd (2)_Marża  produkcyjna ZG _ VII_ 10 Yield" xfId="1284" xr:uid="{00000000-0005-0000-0000-000003050000}"/>
    <cellStyle name="_Raport dzienny relaizcji produkcji 2009 mm dd (2)_Marża  produkcyjna ZG _ VII_ 10 Yield 2" xfId="1285" xr:uid="{00000000-0005-0000-0000-000004050000}"/>
    <cellStyle name="_Raport dzienny relaizcji produkcji 2009 mm dd (2)_Marża  produkcyjna ZG _ VII_ 10 Yield_PKN" xfId="1286" xr:uid="{00000000-0005-0000-0000-000005050000}"/>
    <cellStyle name="_Raport dzienny relaizcji produkcji 2009 mm dd (2)_PKN" xfId="1287" xr:uid="{00000000-0005-0000-0000-000006050000}"/>
    <cellStyle name="_Raport dzienny13012009 wykorzystania mocy 2009 mm dd (2)" xfId="1288" xr:uid="{00000000-0005-0000-0000-000007050000}"/>
    <cellStyle name="_Raport dzienny13012009 wykorzystania mocy 2009 mm dd (2) 2" xfId="1289" xr:uid="{00000000-0005-0000-0000-000008050000}"/>
    <cellStyle name="_Raport dzienny13012009 wykorzystania mocy 2009 mm dd (2)_Marża  produkcyjna ZG _ VII_ 10 Yield" xfId="1290" xr:uid="{00000000-0005-0000-0000-000009050000}"/>
    <cellStyle name="_Raport dzienny13012009 wykorzystania mocy 2009 mm dd (2)_Marża  produkcyjna ZG _ VII_ 10 Yield 2" xfId="1291" xr:uid="{00000000-0005-0000-0000-00000A050000}"/>
    <cellStyle name="_Raport dzienny13012009 wykorzystania mocy 2009 mm dd (2)_Marża  produkcyjna ZG _ VII_ 10 Yield_PKN" xfId="1292" xr:uid="{00000000-0005-0000-0000-00000B050000}"/>
    <cellStyle name="_Raport dzienny13012009 wykorzystania mocy 2009 mm dd (2)_PKN" xfId="1293" xr:uid="{00000000-0005-0000-0000-00000C050000}"/>
    <cellStyle name="_RAPORT SUMARYCZNY  SCM 2009_05_28" xfId="1294" xr:uid="{00000000-0005-0000-0000-00000D050000}"/>
    <cellStyle name="_RAPORT SUMARYCZNY  SCM 2009_05_28 2" xfId="1295" xr:uid="{00000000-0005-0000-0000-00000E050000}"/>
    <cellStyle name="_RAPORT SUMARYCZNY  SCM 2009_05_28_Marża  produkcyjna ZG _ VII_ 10 Yield" xfId="1296" xr:uid="{00000000-0005-0000-0000-00000F050000}"/>
    <cellStyle name="_RAPORT SUMARYCZNY  SCM 2009_05_28_Marża  produkcyjna ZG _ VII_ 10 Yield 2" xfId="1297" xr:uid="{00000000-0005-0000-0000-000010050000}"/>
    <cellStyle name="_RAPORT SUMARYCZNY  SCM 2009_05_28_Marża  produkcyjna ZG _ VII_ 10 Yield_PKN" xfId="1298" xr:uid="{00000000-0005-0000-0000-000011050000}"/>
    <cellStyle name="_RAPORT SUMARYCZNY  SCM 2009_05_28_PKN" xfId="1299" xr:uid="{00000000-0005-0000-0000-000012050000}"/>
    <cellStyle name="_RAPORT SUMARYCZNY  SCM 2009_07_08" xfId="1300" xr:uid="{00000000-0005-0000-0000-000013050000}"/>
    <cellStyle name="_RAPORT SUMARYCZNY  SCM 2009_07_08 2" xfId="1301" xr:uid="{00000000-0005-0000-0000-000014050000}"/>
    <cellStyle name="_RAPORT SUMARYCZNY  SCM 2009_07_08_Marża  produkcyjna ZG _ VII_ 10 Yield" xfId="1302" xr:uid="{00000000-0005-0000-0000-000015050000}"/>
    <cellStyle name="_RAPORT SUMARYCZNY  SCM 2009_07_08_Marża  produkcyjna ZG _ VII_ 10 Yield 2" xfId="1303" xr:uid="{00000000-0005-0000-0000-000016050000}"/>
    <cellStyle name="_RAPORT SUMARYCZNY  SCM 2009_07_08_Marża  produkcyjna ZG _ VII_ 10 Yield_PKN" xfId="1304" xr:uid="{00000000-0005-0000-0000-000017050000}"/>
    <cellStyle name="_RAPORT SUMARYCZNY  SCM 2009_07_08_PKN" xfId="1305" xr:uid="{00000000-0005-0000-0000-000018050000}"/>
    <cellStyle name="_raport za caly styczen 2009 _v2_ceny planowane" xfId="1306" xr:uid="{00000000-0005-0000-0000-000019050000}"/>
    <cellStyle name="_raport za caly styczen 2009 _v2_ceny planowane 2" xfId="1307" xr:uid="{00000000-0005-0000-0000-00001A050000}"/>
    <cellStyle name="_raport za caly styczen 2009 _v2_ceny planowane 2_DRM" xfId="1308" xr:uid="{00000000-0005-0000-0000-00001B050000}"/>
    <cellStyle name="_raport za caly styczen 2009 _v2_ceny planowane 2_raport1" xfId="1309" xr:uid="{00000000-0005-0000-0000-00001C050000}"/>
    <cellStyle name="_raport za caly styczen 2009 _v2_ceny planowane 3" xfId="1310" xr:uid="{00000000-0005-0000-0000-00001D050000}"/>
    <cellStyle name="_raport za caly styczen 2009 _v2_ceny planowane 3_DRM" xfId="1311" xr:uid="{00000000-0005-0000-0000-00001E050000}"/>
    <cellStyle name="_raport za caly styczen 2009 _v2_ceny planowane 3_raport1" xfId="1312" xr:uid="{00000000-0005-0000-0000-00001F050000}"/>
    <cellStyle name="_raport za caly styczen 2009 _v2_ceny planowane 4" xfId="1313" xr:uid="{00000000-0005-0000-0000-000020050000}"/>
    <cellStyle name="_raport za caly styczen 2009 _v2_ceny planowane 4_DRM" xfId="1314" xr:uid="{00000000-0005-0000-0000-000021050000}"/>
    <cellStyle name="_raport za caly styczen 2009 _v2_ceny planowane 4_raport1" xfId="1315" xr:uid="{00000000-0005-0000-0000-000022050000}"/>
    <cellStyle name="_Raport_sprzedaży_19_10_2010" xfId="1316" xr:uid="{00000000-0005-0000-0000-000023050000}"/>
    <cellStyle name="_raport1" xfId="1317" xr:uid="{00000000-0005-0000-0000-000024050000}"/>
    <cellStyle name="_Realizacja MBO produkcji_styczeń_2009" xfId="1318" xr:uid="{00000000-0005-0000-0000-000025050000}"/>
    <cellStyle name="_Realizacja MBO produkcji_styczeń_2009 2" xfId="1319" xr:uid="{00000000-0005-0000-0000-000026050000}"/>
    <cellStyle name="_Realizacja MBO produkcji_styczeń_2009 2 2" xfId="1320" xr:uid="{00000000-0005-0000-0000-000027050000}"/>
    <cellStyle name="_Realizacja MBO produkcji_styczeń_2009 2_PKN" xfId="1321" xr:uid="{00000000-0005-0000-0000-000028050000}"/>
    <cellStyle name="_Realizacja MBO produkcji_styczeń_2009 3" xfId="1322" xr:uid="{00000000-0005-0000-0000-000029050000}"/>
    <cellStyle name="_Realizacja MBO produkcji_styczeń_2009 3 2" xfId="1323" xr:uid="{00000000-0005-0000-0000-00002A050000}"/>
    <cellStyle name="_Realizacja MBO produkcji_styczeń_2009 3_PKN" xfId="1324" xr:uid="{00000000-0005-0000-0000-00002B050000}"/>
    <cellStyle name="_Realizacja MBO produkcji_styczeń_2009 4" xfId="1325" xr:uid="{00000000-0005-0000-0000-00002C050000}"/>
    <cellStyle name="_Realizacja MBO produkcji_styczeń_2009 4 2" xfId="1326" xr:uid="{00000000-0005-0000-0000-00002D050000}"/>
    <cellStyle name="_Realizacja MBO produkcji_styczeń_2009 4_PKN" xfId="1327" xr:uid="{00000000-0005-0000-0000-00002E050000}"/>
    <cellStyle name="_Realizacja MBO produkcji_styczeń_2009 5" xfId="1328" xr:uid="{00000000-0005-0000-0000-00002F050000}"/>
    <cellStyle name="_Realizacja MBO produkcji_styczeń_2009_DRM" xfId="1329" xr:uid="{00000000-0005-0000-0000-000030050000}"/>
    <cellStyle name="_Realizacja MBO produkcji_styczeń_2009_DRM 2" xfId="1330" xr:uid="{00000000-0005-0000-0000-000031050000}"/>
    <cellStyle name="_Realizacja MBO produkcji_styczeń_2009_DRM_PKN" xfId="1331" xr:uid="{00000000-0005-0000-0000-000032050000}"/>
    <cellStyle name="_Realizacja MBO produkcji_styczeń_2009_Marża  produkcyjna ZG _ VII_ 10 Yield" xfId="1332" xr:uid="{00000000-0005-0000-0000-000033050000}"/>
    <cellStyle name="_Realizacja MBO produkcji_styczeń_2009_Marża  produkcyjna ZG _ VII_ 10 Yield 2" xfId="1333" xr:uid="{00000000-0005-0000-0000-000034050000}"/>
    <cellStyle name="_Realizacja MBO produkcji_styczeń_2009_Marża  produkcyjna ZG _ VII_ 10 Yield_PKN" xfId="1334" xr:uid="{00000000-0005-0000-0000-000035050000}"/>
    <cellStyle name="_Realizacja MBO produkcji_styczeń_2009_PKN" xfId="1335" xr:uid="{00000000-0005-0000-0000-000036050000}"/>
    <cellStyle name="_Realizacja MBO produkcji_styczeń_2009_raport1" xfId="1336" xr:uid="{00000000-0005-0000-0000-000037050000}"/>
    <cellStyle name="_Realizacja MBO produkcji_styczeń_2009_raport1 2" xfId="1337" xr:uid="{00000000-0005-0000-0000-000038050000}"/>
    <cellStyle name="_Realizacja MBO produkcji_styczeń_2009_raport1_1" xfId="1338" xr:uid="{00000000-0005-0000-0000-000039050000}"/>
    <cellStyle name="_Realizacja MBO produkcji_styczeń_2009_raport1_1 2" xfId="1339" xr:uid="{00000000-0005-0000-0000-00003A050000}"/>
    <cellStyle name="_Realizacja MBO produkcji_styczeń_2009_raport1_1_Marża  produkcyjna ZG _ VII_ 10 Yield" xfId="1340" xr:uid="{00000000-0005-0000-0000-00003B050000}"/>
    <cellStyle name="_Realizacja MBO produkcji_styczeń_2009_raport1_1_Marża  produkcyjna ZG _ VII_ 10 Yield 2" xfId="1341" xr:uid="{00000000-0005-0000-0000-00003C050000}"/>
    <cellStyle name="_Realizacja MBO produkcji_styczeń_2009_raport1_1_Marża  produkcyjna ZG _ VII_ 10 Yield_PKN" xfId="1342" xr:uid="{00000000-0005-0000-0000-00003D050000}"/>
    <cellStyle name="_Realizacja MBO produkcji_styczeń_2009_raport1_1_PKN" xfId="1343" xr:uid="{00000000-0005-0000-0000-00003E050000}"/>
    <cellStyle name="_Realizacja MBO produkcji_styczeń_2009_raport1_PKN" xfId="1344" xr:uid="{00000000-0005-0000-0000-00003F050000}"/>
    <cellStyle name="_Realizacja MBO produkcji_styczeń_2009_wykresy" xfId="1345" xr:uid="{00000000-0005-0000-0000-000040050000}"/>
    <cellStyle name="_Realizacja MBO produkcji_styczeń_2009_wykresy 2" xfId="1346" xr:uid="{00000000-0005-0000-0000-000041050000}"/>
    <cellStyle name="_Realizacja MBO produkcji_styczeń_2009_wykresy_PKN" xfId="1347" xr:uid="{00000000-0005-0000-0000-000042050000}"/>
    <cellStyle name="_Realizacja_operacyjnego_planu_sprzedaży_17.07.2009" xfId="1348" xr:uid="{00000000-0005-0000-0000-000043050000}"/>
    <cellStyle name="_Realizacja_operacyjnego_planu_sprzedaży_17.07.2009 2" xfId="1349" xr:uid="{00000000-0005-0000-0000-000044050000}"/>
    <cellStyle name="_Realizacja_operacyjnego_planu_sprzedaży_17.07.2009_Kopia Materiał_RZO_05072011 RW (2)" xfId="1350" xr:uid="{00000000-0005-0000-0000-000045050000}"/>
    <cellStyle name="_Realizacja_operacyjnego_planu_sprzedaży_17.07.2009_Kopia Materiał_RZO_05072011 RW (2) 2" xfId="1351" xr:uid="{00000000-0005-0000-0000-000046050000}"/>
    <cellStyle name="_Realizacja_operacyjnego_planu_sprzedaży_17.07.2009_Kopia Materiał_RZO_05072011 RW (2)_PKN" xfId="1352" xr:uid="{00000000-0005-0000-0000-000047050000}"/>
    <cellStyle name="_Realizacja_operacyjnego_planu_sprzedaży_17.07.2009_Marża  produkcyjna na RZO_19082010 KOREKTA" xfId="1353" xr:uid="{00000000-0005-0000-0000-000048050000}"/>
    <cellStyle name="_Realizacja_operacyjnego_planu_sprzedaży_17.07.2009_Marża  produkcyjna na RZO_19082010 KOREKTA 2" xfId="1354" xr:uid="{00000000-0005-0000-0000-000049050000}"/>
    <cellStyle name="_Realizacja_operacyjnego_planu_sprzedaży_17.07.2009_Marża  produkcyjna na RZO_19082010 KOREKTA_PKN" xfId="1355" xr:uid="{00000000-0005-0000-0000-00004A050000}"/>
    <cellStyle name="_Realizacja_operacyjnego_planu_sprzedaży_17.07.2009_Marża ZG 10072011  na RZO" xfId="1356" xr:uid="{00000000-0005-0000-0000-00004B050000}"/>
    <cellStyle name="_Realizacja_operacyjnego_planu_sprzedaży_17.07.2009_Marża ZG 10072011  na RZO 2" xfId="1357" xr:uid="{00000000-0005-0000-0000-00004C050000}"/>
    <cellStyle name="_Realizacja_operacyjnego_planu_sprzedaży_17.07.2009_Marża ZG 10072011  na RZO_PKN" xfId="1358" xr:uid="{00000000-0005-0000-0000-00004D050000}"/>
    <cellStyle name="_Realizacja_operacyjnego_planu_sprzedaży_17.07.2009_Materiał_RZO_12072011" xfId="1359" xr:uid="{00000000-0005-0000-0000-00004E050000}"/>
    <cellStyle name="_Realizacja_operacyjnego_planu_sprzedaży_17.07.2009_Materiał_RZO_12072011 2" xfId="1360" xr:uid="{00000000-0005-0000-0000-00004F050000}"/>
    <cellStyle name="_Realizacja_operacyjnego_planu_sprzedaży_17.07.2009_Materiał_RZO_12072011_PKN" xfId="1361" xr:uid="{00000000-0005-0000-0000-000050050000}"/>
    <cellStyle name="_Realizacja_operacyjnego_planu_sprzedaży_17.07.2009_MKZ_narastająco_za VI_2011ręcznie wstawiany" xfId="1362" xr:uid="{00000000-0005-0000-0000-000051050000}"/>
    <cellStyle name="_Realizacja_operacyjnego_planu_sprzedaży_17.07.2009_MKZ_narastająco_za VI_2011ręcznie wstawiany 2" xfId="1363" xr:uid="{00000000-0005-0000-0000-000052050000}"/>
    <cellStyle name="_Realizacja_operacyjnego_planu_sprzedaży_17.07.2009_MKZ_narastająco_za VI_2011ręcznie wstawiany_PKN" xfId="1364" xr:uid="{00000000-0005-0000-0000-000053050000}"/>
    <cellStyle name="_Realizacja_operacyjnego_planu_sprzedaży_17.07.2009_MKZ_narastająco_za VII_2011_KM_RZO_26_07_2011" xfId="1365" xr:uid="{00000000-0005-0000-0000-000054050000}"/>
    <cellStyle name="_Realizacja_operacyjnego_planu_sprzedaży_17.07.2009_MKZ_narastająco_za VII_2011_KM_RZO_26_07_2011 2" xfId="1366" xr:uid="{00000000-0005-0000-0000-000055050000}"/>
    <cellStyle name="_Realizacja_operacyjnego_planu_sprzedaży_17.07.2009_MKZ_narastająco_za VII_2011_KM_RZO_26_07_2011_PKN" xfId="1367" xr:uid="{00000000-0005-0000-0000-000056050000}"/>
    <cellStyle name="_Realizacja_operacyjnego_planu_sprzedaży_17.07.2009_PKN" xfId="1368" xr:uid="{00000000-0005-0000-0000-000057050000}"/>
    <cellStyle name="_roboczy 1Plan na X'09 v 20" xfId="1369" xr:uid="{00000000-0005-0000-0000-000058050000}"/>
    <cellStyle name="_roboczy 1Plan na X'09 v 20_Marża  produkcyjna ZG _ VII_ 10 Yield" xfId="1370" xr:uid="{00000000-0005-0000-0000-000059050000}"/>
    <cellStyle name="_roboczy 1Plan na X'09 v 20_Marża  produkcyjna ZG _ VII_ 10 Yield 2" xfId="1371" xr:uid="{00000000-0005-0000-0000-00005A050000}"/>
    <cellStyle name="_roboczy 1Plan na X'09 v 20_Marża  produkcyjna ZG _ VII_ 10 Yield_PKN" xfId="1372" xr:uid="{00000000-0005-0000-0000-00005B050000}"/>
    <cellStyle name="_ROWS - GLOBALUR" xfId="1373" xr:uid="{00000000-0005-0000-0000-00005C050000}"/>
    <cellStyle name="_Rows &amp; Bounds_stary" xfId="1374" xr:uid="{00000000-0005-0000-0000-00005D050000}"/>
    <cellStyle name="_Rows &amp; Bounds_stary 2" xfId="1375" xr:uid="{00000000-0005-0000-0000-00005E050000}"/>
    <cellStyle name="_Sesja XII 2012 Założenia Anwil_2012-12-05_1 _po telco_do planu" xfId="1376" xr:uid="{00000000-0005-0000-0000-00005F050000}"/>
    <cellStyle name="_Sesja XII 2012 Założenia Anwil_2012-12-05_1 _po telco_do planu 2" xfId="1377" xr:uid="{00000000-0005-0000-0000-000060050000}"/>
    <cellStyle name="_Sesja XII 2012 Założenia Anwil_2012-12-05_1 _po telco_do planu_Model - pozapaliwowe IX-XI 20140812 v1" xfId="1378" xr:uid="{00000000-0005-0000-0000-000061050000}"/>
    <cellStyle name="_Sesja XII 2012 Założenia Anwil_2012-12-05_1 _po telco_do planu_Model do planu na VIII-X v1 20140717" xfId="1379" xr:uid="{00000000-0005-0000-0000-000062050000}"/>
    <cellStyle name="_Sesja XII 2012 Założenia Anwil_2012-12-05_1 _po telco_do planu_Model PF2015 v1 20140923_rev COO3" xfId="1380" xr:uid="{00000000-0005-0000-0000-000063050000}"/>
    <cellStyle name="_Sesja XII 2012 Założenia Anwil_2012-12-05_1 _po telco_do planu_Plik wol-cen - pozapaliwowe I-XII 2015 20140922 v1" xfId="1381" xr:uid="{00000000-0005-0000-0000-000064050000}"/>
    <cellStyle name="_Sesja XII 2012 Założenia Anwil_2012-12-05_1 _po telco_do planu_Plik wol-cen - pozapaliwowe I-XII 2015 20140925 v1" xfId="1382" xr:uid="{00000000-0005-0000-0000-000065050000}"/>
    <cellStyle name="_Sesja XII 2012 Założenia Anwil_2012-12-05_1 _po telco_do planu_Plik wol-cen - pozapaliwowe I-XII 2015 20140925 v3" xfId="1383" xr:uid="{00000000-0005-0000-0000-000066050000}"/>
    <cellStyle name="_Sesja XII 2012 Założenia Anwil_2012-12-05_1 _po telco_do planu_Plik wol-cen - pozapaliwowe I-XII 2015 20140926 v3" xfId="1384" xr:uid="{00000000-0005-0000-0000-000067050000}"/>
    <cellStyle name="_Sesja XII 2012 Założenia Anwil_2012-12-05_1 _po telco_do planu_Plik wol-cen - pozapaliwowe IX-XI 20140808 v1" xfId="1385" xr:uid="{00000000-0005-0000-0000-000068050000}"/>
    <cellStyle name="_Sesja XII 2012 Założenia Anwil_2012-12-05_1 _po telco_do planu_Plik wol-cen - pozapaliwowe IX-XI 20140818 v1" xfId="1386" xr:uid="{00000000-0005-0000-0000-000069050000}"/>
    <cellStyle name="_Sesja XII 2012 Założenia Anwil_2012-12-05_1 _po telco_do planu_Plik wol-cen - pozapaliwowe VIII-X 20140709 v1" xfId="1387" xr:uid="{00000000-0005-0000-0000-00006A050000}"/>
    <cellStyle name="_Sesja XII 2012 Założenia Anwil_2012-12-05_1 _po telco_do planu_Plik wol-cen - pozapaliwowe VIII-X 20140716 v1" xfId="1388" xr:uid="{00000000-0005-0000-0000-00006B050000}"/>
    <cellStyle name="_Sesja XII 2012 Założenia Anwil_2012-12-05_1 _po telco_do planu_Plik wol-cen - pozapaliwowe X-XII 20140912 v1" xfId="1389" xr:uid="{00000000-0005-0000-0000-00006C050000}"/>
    <cellStyle name="_sier_09" xfId="1390" xr:uid="{00000000-0005-0000-0000-00006D050000}"/>
    <cellStyle name="_sier_09 2" xfId="1391" xr:uid="{00000000-0005-0000-0000-00006E050000}"/>
    <cellStyle name="_sier_09_Marża  produkcyjna ZG _ VII_ 10 Yield" xfId="1392" xr:uid="{00000000-0005-0000-0000-00006F050000}"/>
    <cellStyle name="_sier_09_Marża  produkcyjna ZG _ VII_ 10 Yield 2" xfId="1393" xr:uid="{00000000-0005-0000-0000-000070050000}"/>
    <cellStyle name="_sier_09_Marża  produkcyjna ZG _ VII_ 10 Yield_PKN" xfId="1394" xr:uid="{00000000-0005-0000-0000-000071050000}"/>
    <cellStyle name="_sier_09_PKN" xfId="1395" xr:uid="{00000000-0005-0000-0000-000072050000}"/>
    <cellStyle name="_sprzedaż hurtowa paliw za wrzesień_krajowa ODBIORCY" xfId="1396" xr:uid="{00000000-0005-0000-0000-000073050000}"/>
    <cellStyle name="_sprzedaż hurtowa paliw za wrzesień_krajowa ODBIORCY 2" xfId="1397" xr:uid="{00000000-0005-0000-0000-000074050000}"/>
    <cellStyle name="_sprzedaż hurtowa paliw za wrzesień_krajowa ODBIORCY_08" xfId="1398" xr:uid="{00000000-0005-0000-0000-000075050000}"/>
    <cellStyle name="_sprzedaż hurtowa paliw za wrzesień_krajowa ODBIORCY_08 2" xfId="1399" xr:uid="{00000000-0005-0000-0000-000076050000}"/>
    <cellStyle name="_sprzedaż hurtowa paliw za wrzesień_krajowa ODBIORCY_Marża  produkcyjna ZG _ VII_ 10 Yield" xfId="1400" xr:uid="{00000000-0005-0000-0000-000077050000}"/>
    <cellStyle name="_sprzedaż hurtowa paliw za wrzesień_krajowa ODBIORCY_Marża  produkcyjna ZG _ VII_ 10 Yield 2" xfId="1401" xr:uid="{00000000-0005-0000-0000-000078050000}"/>
    <cellStyle name="_sprzedaż hurtowa paliw za wrzesień_krajowa ODBIORCY_Marża  produkcyjna ZG _ VII_ 10 Yield_PKN" xfId="1402" xr:uid="{00000000-0005-0000-0000-000079050000}"/>
    <cellStyle name="_sprzedaż hurtowa paliw za wrzesień_krajowa ODBIORCY_Model - pozapaliwowe IX-XI 20140812 v1" xfId="1403" xr:uid="{00000000-0005-0000-0000-00007A050000}"/>
    <cellStyle name="_sprzedaż hurtowa paliw za wrzesień_krajowa ODBIORCY_Model do planu na VIII-X v1 20140717" xfId="1404" xr:uid="{00000000-0005-0000-0000-00007B050000}"/>
    <cellStyle name="_sprzedaż hurtowa paliw za wrzesień_krajowa ODBIORCY_Model PF2015 v1 20140923_rev COO3" xfId="1405" xr:uid="{00000000-0005-0000-0000-00007C050000}"/>
    <cellStyle name="_sprzedaż hurtowa paliw za wrzesień_krajowa ODBIORCY_PKN" xfId="1406" xr:uid="{00000000-0005-0000-0000-00007D050000}"/>
    <cellStyle name="_sprzedaż hurtowa paliw za wrzesień_krajowa ODBIORCY_Plik wol-cen - pozapaliwowe I-XII 2015 20140922 v1" xfId="1407" xr:uid="{00000000-0005-0000-0000-00007E050000}"/>
    <cellStyle name="_sprzedaż hurtowa paliw za wrzesień_krajowa ODBIORCY_Plik wol-cen - pozapaliwowe I-XII 2015 20140925 v1" xfId="1408" xr:uid="{00000000-0005-0000-0000-00007F050000}"/>
    <cellStyle name="_sprzedaż hurtowa paliw za wrzesień_krajowa ODBIORCY_Plik wol-cen - pozapaliwowe I-XII 2015 20140925 v3" xfId="1409" xr:uid="{00000000-0005-0000-0000-000080050000}"/>
    <cellStyle name="_sprzedaż hurtowa paliw za wrzesień_krajowa ODBIORCY_Plik wol-cen - pozapaliwowe I-XII 2015 20140926 v3" xfId="1410" xr:uid="{00000000-0005-0000-0000-000081050000}"/>
    <cellStyle name="_sprzedaż hurtowa paliw za wrzesień_krajowa ODBIORCY_Plik wol-cen - pozapaliwowe IX-XI 20140808 v1" xfId="1411" xr:uid="{00000000-0005-0000-0000-000082050000}"/>
    <cellStyle name="_sprzedaż hurtowa paliw za wrzesień_krajowa ODBIORCY_Plik wol-cen - pozapaliwowe IX-XI 20140818 v1" xfId="1412" xr:uid="{00000000-0005-0000-0000-000083050000}"/>
    <cellStyle name="_sprzedaż hurtowa paliw za wrzesień_krajowa ODBIORCY_Plik wol-cen - pozapaliwowe VIII-X 20140709 v1" xfId="1413" xr:uid="{00000000-0005-0000-0000-000084050000}"/>
    <cellStyle name="_sprzedaż hurtowa paliw za wrzesień_krajowa ODBIORCY_Plik wol-cen - pozapaliwowe VIII-X 20140716 v1" xfId="1414" xr:uid="{00000000-0005-0000-0000-000085050000}"/>
    <cellStyle name="_sprzedaż hurtowa paliw za wrzesień_krajowa ODBIORCY_Plik wol-cen - pozapaliwowe X-XII 20140912 v1" xfId="1415" xr:uid="{00000000-0005-0000-0000-000086050000}"/>
    <cellStyle name="_SUBMODS" xfId="1416" xr:uid="{00000000-0005-0000-0000-000087050000}"/>
    <cellStyle name="_supply-rme" xfId="1417" xr:uid="{00000000-0005-0000-0000-000088050000}"/>
    <cellStyle name="_supply-rme_08" xfId="1418" xr:uid="{00000000-0005-0000-0000-000089050000}"/>
    <cellStyle name="_Szacunek wyk Masy IP oraz straty na B 100 i PP do OA" xfId="1419" xr:uid="{00000000-0005-0000-0000-00008A050000}"/>
    <cellStyle name="_wrze_09" xfId="1420" xr:uid="{00000000-0005-0000-0000-00008B050000}"/>
    <cellStyle name="_wrze_09 2" xfId="1421" xr:uid="{00000000-0005-0000-0000-00008C050000}"/>
    <cellStyle name="_wrze_09_Marża  produkcyjna ZG _ VII_ 10 Yield" xfId="1422" xr:uid="{00000000-0005-0000-0000-00008D050000}"/>
    <cellStyle name="_wrze_09_Marża  produkcyjna ZG _ VII_ 10 Yield 2" xfId="1423" xr:uid="{00000000-0005-0000-0000-00008E050000}"/>
    <cellStyle name="_wrze_09_Marża  produkcyjna ZG _ VII_ 10 Yield_PKN" xfId="1424" xr:uid="{00000000-0005-0000-0000-00008F050000}"/>
    <cellStyle name="_wrze_09_PKN" xfId="1425" xr:uid="{00000000-0005-0000-0000-000090050000}"/>
    <cellStyle name="_WRZESIEN_2011" xfId="1426" xr:uid="{00000000-0005-0000-0000-000091050000}"/>
    <cellStyle name="_Wskaźnik_wykonania_POS_2009-09-07_v1" xfId="1427" xr:uid="{00000000-0005-0000-0000-000092050000}"/>
    <cellStyle name="_Wskaźnik_wykonania_POS_2009-11-04_v1" xfId="1428" xr:uid="{00000000-0005-0000-0000-000093050000}"/>
    <cellStyle name="_wykresy" xfId="1429" xr:uid="{00000000-0005-0000-0000-000094050000}"/>
    <cellStyle name="_wykresy_Marża  produkcyjna ZG _ VII_ 10 Yield" xfId="1430" xr:uid="{00000000-0005-0000-0000-000095050000}"/>
    <cellStyle name="_wykresy_Marża  produkcyjna ZG _ VII_ 10 Yield 2" xfId="1431" xr:uid="{00000000-0005-0000-0000-000096050000}"/>
    <cellStyle name="_wykresy_Marża  produkcyjna ZG _ VII_ 10 Yield_PKN" xfId="1432" xr:uid="{00000000-0005-0000-0000-000097050000}"/>
    <cellStyle name="_Załączniki do Backcastingu_ Logistyka" xfId="1433" xr:uid="{00000000-0005-0000-0000-000098050000}"/>
    <cellStyle name="_Założenia wol-cen dla prod pozapaliw_20101116_v1" xfId="1434" xr:uid="{00000000-0005-0000-0000-000099050000}"/>
    <cellStyle name="_Założenia wol-cen dla prod pozapaliw_20101116_v1 2" xfId="1435" xr:uid="{00000000-0005-0000-0000-00009A050000}"/>
    <cellStyle name="_Założenia wol-cen dla prod pozapaliw_20101116_v1_Model - pozapaliwowe IX-XI 20140812 v1" xfId="1436" xr:uid="{00000000-0005-0000-0000-00009B050000}"/>
    <cellStyle name="_Założenia wol-cen dla prod pozapaliw_20101116_v1_Model do planu na VIII-X v1 20140717" xfId="1437" xr:uid="{00000000-0005-0000-0000-00009C050000}"/>
    <cellStyle name="_Założenia wol-cen dla prod pozapaliw_20101116_v1_Model PF2015 v1 20140923_rev COO3" xfId="1438" xr:uid="{00000000-0005-0000-0000-00009D050000}"/>
    <cellStyle name="_Założenia wol-cen dla prod pozapaliw_20101116_v1_Plik wol-cen - pozapaliwowe I-XII 2015 20140922 v1" xfId="1439" xr:uid="{00000000-0005-0000-0000-00009E050000}"/>
    <cellStyle name="_Założenia wol-cen dla prod pozapaliw_20101116_v1_Plik wol-cen - pozapaliwowe I-XII 2015 20140925 v1" xfId="1440" xr:uid="{00000000-0005-0000-0000-00009F050000}"/>
    <cellStyle name="_Założenia wol-cen dla prod pozapaliw_20101116_v1_Plik wol-cen - pozapaliwowe I-XII 2015 20140925 v3" xfId="1441" xr:uid="{00000000-0005-0000-0000-0000A0050000}"/>
    <cellStyle name="_Założenia wol-cen dla prod pozapaliw_20101116_v1_Plik wol-cen - pozapaliwowe I-XII 2015 20140926 v3" xfId="1442" xr:uid="{00000000-0005-0000-0000-0000A1050000}"/>
    <cellStyle name="_Założenia wol-cen dla prod pozapaliw_20101116_v1_Plik wol-cen - pozapaliwowe IX-XI 20140808 v1" xfId="1443" xr:uid="{00000000-0005-0000-0000-0000A2050000}"/>
    <cellStyle name="_Założenia wol-cen dla prod pozapaliw_20101116_v1_Plik wol-cen - pozapaliwowe IX-XI 20140818 v1" xfId="1444" xr:uid="{00000000-0005-0000-0000-0000A3050000}"/>
    <cellStyle name="_Założenia wol-cen dla prod pozapaliw_20101116_v1_Plik wol-cen - pozapaliwowe VIII-X 20140709 v1" xfId="1445" xr:uid="{00000000-0005-0000-0000-0000A4050000}"/>
    <cellStyle name="_Założenia wol-cen dla prod pozapaliw_20101116_v1_Plik wol-cen - pozapaliwowe VIII-X 20140716 v1" xfId="1446" xr:uid="{00000000-0005-0000-0000-0000A5050000}"/>
    <cellStyle name="_Założenia wol-cen dla prod pozapaliw_20101116_v1_Plik wol-cen - pozapaliwowe X-XII 20140912 v1" xfId="1447" xr:uid="{00000000-0005-0000-0000-0000A6050000}"/>
    <cellStyle name="_Zapasy_KSCM_20100415" xfId="1448" xr:uid="{00000000-0005-0000-0000-0000A7050000}"/>
    <cellStyle name="_zestawienie_ maj 2010" xfId="1449" xr:uid="{00000000-0005-0000-0000-0000A8050000}"/>
    <cellStyle name="_zestawienie_ maj 2010 2" xfId="1450" xr:uid="{00000000-0005-0000-0000-0000A9050000}"/>
    <cellStyle name="_zestawienie_ maj 2010_PKN" xfId="1451" xr:uid="{00000000-0005-0000-0000-0000AA050000}"/>
    <cellStyle name="_zestawienie_czerwiec 2010 (2)" xfId="1452" xr:uid="{00000000-0005-0000-0000-0000AB050000}"/>
    <cellStyle name="_zestawienie_czerwiec 2010 (2) 2" xfId="1453" xr:uid="{00000000-0005-0000-0000-0000AC050000}"/>
    <cellStyle name="_zestawienie_czerwiec 2010 (2)_PKN" xfId="1454" xr:uid="{00000000-0005-0000-0000-0000AD050000}"/>
    <cellStyle name="_ZESTAWIENIE_PRODUKCJA_PAŻDZIERNIK 2008" xfId="1455" xr:uid="{00000000-0005-0000-0000-0000AE050000}"/>
    <cellStyle name="_ZESTAWIENIE_PRODUKCJA_PAŻDZIERNIK 2008 2" xfId="1456" xr:uid="{00000000-0005-0000-0000-0000AF050000}"/>
    <cellStyle name="_ZESTAWIENIE_PRODUKCJA_PAŻDZIERNIK 2008_Kopia Materiał_RZO_05072011 RW (2)" xfId="1457" xr:uid="{00000000-0005-0000-0000-0000B0050000}"/>
    <cellStyle name="_ZESTAWIENIE_PRODUKCJA_PAŻDZIERNIK 2008_Kopia Materiał_RZO_05072011 RW (2) 2" xfId="1458" xr:uid="{00000000-0005-0000-0000-0000B1050000}"/>
    <cellStyle name="_ZESTAWIENIE_PRODUKCJA_PAŻDZIERNIK 2008_Kopia Materiał_RZO_05072011 RW (2)_PKN" xfId="1459" xr:uid="{00000000-0005-0000-0000-0000B2050000}"/>
    <cellStyle name="_ZESTAWIENIE_PRODUKCJA_PAŻDZIERNIK 2008_Marża  produkcyjna na RZO_19082010 KOREKTA" xfId="1460" xr:uid="{00000000-0005-0000-0000-0000B3050000}"/>
    <cellStyle name="_ZESTAWIENIE_PRODUKCJA_PAŻDZIERNIK 2008_Marża  produkcyjna na RZO_19082010 KOREKTA 2" xfId="1461" xr:uid="{00000000-0005-0000-0000-0000B4050000}"/>
    <cellStyle name="_ZESTAWIENIE_PRODUKCJA_PAŻDZIERNIK 2008_Marża  produkcyjna na RZO_19082010 KOREKTA_PKN" xfId="1462" xr:uid="{00000000-0005-0000-0000-0000B5050000}"/>
    <cellStyle name="_ZESTAWIENIE_PRODUKCJA_PAŻDZIERNIK 2008_Marża ZG 10072011  na RZO" xfId="1463" xr:uid="{00000000-0005-0000-0000-0000B6050000}"/>
    <cellStyle name="_ZESTAWIENIE_PRODUKCJA_PAŻDZIERNIK 2008_Marża ZG 10072011  na RZO 2" xfId="1464" xr:uid="{00000000-0005-0000-0000-0000B7050000}"/>
    <cellStyle name="_ZESTAWIENIE_PRODUKCJA_PAŻDZIERNIK 2008_Marża ZG 10072011  na RZO_PKN" xfId="1465" xr:uid="{00000000-0005-0000-0000-0000B8050000}"/>
    <cellStyle name="_ZESTAWIENIE_PRODUKCJA_PAŻDZIERNIK 2008_Materiał_RZO_12072011" xfId="1466" xr:uid="{00000000-0005-0000-0000-0000B9050000}"/>
    <cellStyle name="_ZESTAWIENIE_PRODUKCJA_PAŻDZIERNIK 2008_Materiał_RZO_12072011 2" xfId="1467" xr:uid="{00000000-0005-0000-0000-0000BA050000}"/>
    <cellStyle name="_ZESTAWIENIE_PRODUKCJA_PAŻDZIERNIK 2008_Materiał_RZO_12072011_PKN" xfId="1468" xr:uid="{00000000-0005-0000-0000-0000BB050000}"/>
    <cellStyle name="_ZESTAWIENIE_PRODUKCJA_PAŻDZIERNIK 2008_MKZ_narastająco_za VI_2011ręcznie wstawiany" xfId="1469" xr:uid="{00000000-0005-0000-0000-0000BC050000}"/>
    <cellStyle name="_ZESTAWIENIE_PRODUKCJA_PAŻDZIERNIK 2008_MKZ_narastająco_za VI_2011ręcznie wstawiany 2" xfId="1470" xr:uid="{00000000-0005-0000-0000-0000BD050000}"/>
    <cellStyle name="_ZESTAWIENIE_PRODUKCJA_PAŻDZIERNIK 2008_MKZ_narastająco_za VI_2011ręcznie wstawiany_PKN" xfId="1471" xr:uid="{00000000-0005-0000-0000-0000BE050000}"/>
    <cellStyle name="_ZESTAWIENIE_PRODUKCJA_PAŻDZIERNIK 2008_MKZ_narastająco_za VII_2011_KM_RZO_26_07_2011" xfId="1472" xr:uid="{00000000-0005-0000-0000-0000BF050000}"/>
    <cellStyle name="_ZESTAWIENIE_PRODUKCJA_PAŻDZIERNIK 2008_MKZ_narastająco_za VII_2011_KM_RZO_26_07_2011 2" xfId="1473" xr:uid="{00000000-0005-0000-0000-0000C0050000}"/>
    <cellStyle name="_ZESTAWIENIE_PRODUKCJA_PAŻDZIERNIK 2008_MKZ_narastająco_za VII_2011_KM_RZO_26_07_2011_PKN" xfId="1474" xr:uid="{00000000-0005-0000-0000-0000C1050000}"/>
    <cellStyle name="_ZESTAWIENIE_PRODUKCJA_PAŻDZIERNIK 2008_PKN" xfId="1475" xr:uid="{00000000-0005-0000-0000-0000C2050000}"/>
    <cellStyle name="_Zestawienie_wodór_paliwa EC_29 dni marca" xfId="1476" xr:uid="{00000000-0005-0000-0000-0000C3050000}"/>
    <cellStyle name="_Zestawienie_wodór_paliwa EC_29 dni marca 2" xfId="1477" xr:uid="{00000000-0005-0000-0000-0000C4050000}"/>
    <cellStyle name="_Zestawienie_wodór_paliwa EC_29 dni marca_Marża  produkcyjna ZG _ VII_ 10 Yield" xfId="1478" xr:uid="{00000000-0005-0000-0000-0000C5050000}"/>
    <cellStyle name="_Zestawienie_wodór_paliwa EC_29 dni marca_Marża  produkcyjna ZG _ VII_ 10 Yield 2" xfId="1479" xr:uid="{00000000-0005-0000-0000-0000C6050000}"/>
    <cellStyle name="_Zestawienie_wodór_paliwa EC_29 dni marca_Marża  produkcyjna ZG _ VII_ 10 Yield_PKN" xfId="1480" xr:uid="{00000000-0005-0000-0000-0000C7050000}"/>
    <cellStyle name="_Zestawienie_wodór_paliwa EC_29 dni marca_PKN" xfId="1481" xr:uid="{00000000-0005-0000-0000-0000C8050000}"/>
    <cellStyle name="_Zeszyt1" xfId="1482" xr:uid="{00000000-0005-0000-0000-0000C9050000}"/>
    <cellStyle name="_Zeszyt1 2" xfId="1483" xr:uid="{00000000-0005-0000-0000-0000CA050000}"/>
    <cellStyle name="=D:\WINNT\SYSTEM32\COMMAND.COM" xfId="1484" xr:uid="{00000000-0005-0000-0000-0000CB050000}"/>
    <cellStyle name="=D:\WINNT\SYSTEM32\COMMAND.COM 2" xfId="1485" xr:uid="{00000000-0005-0000-0000-0000CC050000}"/>
    <cellStyle name="=D:\WINNT\SYSTEM32\COMMAND.COM 2 2" xfId="1486" xr:uid="{00000000-0005-0000-0000-0000CD050000}"/>
    <cellStyle name="0.0%" xfId="1487" xr:uid="{00000000-0005-0000-0000-0000CE050000}"/>
    <cellStyle name="0.00%" xfId="1488" xr:uid="{00000000-0005-0000-0000-0000CF050000}"/>
    <cellStyle name="0.0000" xfId="1489" xr:uid="{00000000-0005-0000-0000-0000D0050000}"/>
    <cellStyle name="00" xfId="1490" xr:uid="{00000000-0005-0000-0000-0000D1050000}"/>
    <cellStyle name="20 % – Zvýraznění1" xfId="1491" xr:uid="{00000000-0005-0000-0000-0000D2050000}"/>
    <cellStyle name="20 % – Zvýraznění2" xfId="1492" xr:uid="{00000000-0005-0000-0000-0000D3050000}"/>
    <cellStyle name="20 % – Zvýraznění3" xfId="1493" xr:uid="{00000000-0005-0000-0000-0000D4050000}"/>
    <cellStyle name="20 % – Zvýraznění4" xfId="1494" xr:uid="{00000000-0005-0000-0000-0000D5050000}"/>
    <cellStyle name="20 % – Zvýraznění5" xfId="1495" xr:uid="{00000000-0005-0000-0000-0000D6050000}"/>
    <cellStyle name="20 % – Zvýraznění6" xfId="1496" xr:uid="{00000000-0005-0000-0000-0000D7050000}"/>
    <cellStyle name="20% - Accent1" xfId="1497" xr:uid="{00000000-0005-0000-0000-0000D8050000}"/>
    <cellStyle name="20% - Accent1 2" xfId="1498" xr:uid="{00000000-0005-0000-0000-0000D9050000}"/>
    <cellStyle name="20% - Accent2" xfId="1499" xr:uid="{00000000-0005-0000-0000-0000DA050000}"/>
    <cellStyle name="20% - Accent2 2" xfId="1500" xr:uid="{00000000-0005-0000-0000-0000DB050000}"/>
    <cellStyle name="20% - Accent3" xfId="1501" xr:uid="{00000000-0005-0000-0000-0000DC050000}"/>
    <cellStyle name="20% - Accent3 2" xfId="1502" xr:uid="{00000000-0005-0000-0000-0000DD050000}"/>
    <cellStyle name="20% - Accent4" xfId="1503" xr:uid="{00000000-0005-0000-0000-0000DE050000}"/>
    <cellStyle name="20% - Accent4 2" xfId="1504" xr:uid="{00000000-0005-0000-0000-0000DF050000}"/>
    <cellStyle name="20% - Accent5" xfId="1505" xr:uid="{00000000-0005-0000-0000-0000E0050000}"/>
    <cellStyle name="20% - Accent5 2" xfId="1506" xr:uid="{00000000-0005-0000-0000-0000E1050000}"/>
    <cellStyle name="20% - Accent6" xfId="1507" xr:uid="{00000000-0005-0000-0000-0000E2050000}"/>
    <cellStyle name="20% - Accent6 2" xfId="1508" xr:uid="{00000000-0005-0000-0000-0000E3050000}"/>
    <cellStyle name="20% - akcent 1 2" xfId="1509" xr:uid="{00000000-0005-0000-0000-0000E4050000}"/>
    <cellStyle name="20% - akcent 1 3" xfId="1510" xr:uid="{00000000-0005-0000-0000-0000E5050000}"/>
    <cellStyle name="20% - akcent 1 4" xfId="1511" xr:uid="{00000000-0005-0000-0000-0000E6050000}"/>
    <cellStyle name="20% - akcent 2 2" xfId="1512" xr:uid="{00000000-0005-0000-0000-0000E7050000}"/>
    <cellStyle name="20% - akcent 2 3" xfId="1513" xr:uid="{00000000-0005-0000-0000-0000E8050000}"/>
    <cellStyle name="20% - akcent 2 4" xfId="1514" xr:uid="{00000000-0005-0000-0000-0000E9050000}"/>
    <cellStyle name="20% - akcent 3 2" xfId="1515" xr:uid="{00000000-0005-0000-0000-0000EA050000}"/>
    <cellStyle name="20% - akcent 3 3" xfId="1516" xr:uid="{00000000-0005-0000-0000-0000EB050000}"/>
    <cellStyle name="20% - akcent 3 4" xfId="1517" xr:uid="{00000000-0005-0000-0000-0000EC050000}"/>
    <cellStyle name="20% - akcent 4 2" xfId="1518" xr:uid="{00000000-0005-0000-0000-0000ED050000}"/>
    <cellStyle name="20% - akcent 4 3" xfId="1519" xr:uid="{00000000-0005-0000-0000-0000EE050000}"/>
    <cellStyle name="20% - akcent 4 4" xfId="1520" xr:uid="{00000000-0005-0000-0000-0000EF050000}"/>
    <cellStyle name="20% - akcent 5 2" xfId="1521" xr:uid="{00000000-0005-0000-0000-0000F0050000}"/>
    <cellStyle name="20% - akcent 5 3" xfId="1522" xr:uid="{00000000-0005-0000-0000-0000F1050000}"/>
    <cellStyle name="20% - akcent 6 2" xfId="1523" xr:uid="{00000000-0005-0000-0000-0000F2050000}"/>
    <cellStyle name="20% - akcent 6 3" xfId="1524" xr:uid="{00000000-0005-0000-0000-0000F3050000}"/>
    <cellStyle name="20% - akcent 6 4" xfId="1525" xr:uid="{00000000-0005-0000-0000-0000F4050000}"/>
    <cellStyle name="40 % – Zvýraznění1" xfId="1526" xr:uid="{00000000-0005-0000-0000-0000F5050000}"/>
    <cellStyle name="40 % – Zvýraznění2" xfId="1527" xr:uid="{00000000-0005-0000-0000-0000F6050000}"/>
    <cellStyle name="40 % – Zvýraznění3" xfId="1528" xr:uid="{00000000-0005-0000-0000-0000F7050000}"/>
    <cellStyle name="40 % – Zvýraznění4" xfId="1529" xr:uid="{00000000-0005-0000-0000-0000F8050000}"/>
    <cellStyle name="40 % – Zvýraznění5" xfId="1530" xr:uid="{00000000-0005-0000-0000-0000F9050000}"/>
    <cellStyle name="40 % – Zvýraznění6" xfId="1531" xr:uid="{00000000-0005-0000-0000-0000FA050000}"/>
    <cellStyle name="40% - Accent1" xfId="1532" xr:uid="{00000000-0005-0000-0000-0000FB050000}"/>
    <cellStyle name="40% - Accent1 2" xfId="1533" xr:uid="{00000000-0005-0000-0000-0000FC050000}"/>
    <cellStyle name="40% - Accent2" xfId="1534" xr:uid="{00000000-0005-0000-0000-0000FD050000}"/>
    <cellStyle name="40% - Accent2 2" xfId="1535" xr:uid="{00000000-0005-0000-0000-0000FE050000}"/>
    <cellStyle name="40% - Accent3" xfId="1536" xr:uid="{00000000-0005-0000-0000-0000FF050000}"/>
    <cellStyle name="40% - Accent3 2" xfId="1537" xr:uid="{00000000-0005-0000-0000-000000060000}"/>
    <cellStyle name="40% - Accent4" xfId="1538" xr:uid="{00000000-0005-0000-0000-000001060000}"/>
    <cellStyle name="40% - Accent4 2" xfId="1539" xr:uid="{00000000-0005-0000-0000-000002060000}"/>
    <cellStyle name="40% - Accent5" xfId="1540" xr:uid="{00000000-0005-0000-0000-000003060000}"/>
    <cellStyle name="40% - Accent5 2" xfId="1541" xr:uid="{00000000-0005-0000-0000-000004060000}"/>
    <cellStyle name="40% - Accent6" xfId="1542" xr:uid="{00000000-0005-0000-0000-000005060000}"/>
    <cellStyle name="40% - Accent6 2" xfId="1543" xr:uid="{00000000-0005-0000-0000-000006060000}"/>
    <cellStyle name="40% - akcent 1 2" xfId="1544" xr:uid="{00000000-0005-0000-0000-000007060000}"/>
    <cellStyle name="40% - akcent 1 3" xfId="1545" xr:uid="{00000000-0005-0000-0000-000008060000}"/>
    <cellStyle name="40% - akcent 1 4" xfId="1546" xr:uid="{00000000-0005-0000-0000-000009060000}"/>
    <cellStyle name="40% - akcent 2 2" xfId="1547" xr:uid="{00000000-0005-0000-0000-00000A060000}"/>
    <cellStyle name="40% - akcent 2 3" xfId="1548" xr:uid="{00000000-0005-0000-0000-00000B060000}"/>
    <cellStyle name="40% - akcent 3 2" xfId="1549" xr:uid="{00000000-0005-0000-0000-00000C060000}"/>
    <cellStyle name="40% - akcent 3 3" xfId="1550" xr:uid="{00000000-0005-0000-0000-00000D060000}"/>
    <cellStyle name="40% - akcent 3 4" xfId="1551" xr:uid="{00000000-0005-0000-0000-00000E060000}"/>
    <cellStyle name="40% - akcent 4 2" xfId="1552" xr:uid="{00000000-0005-0000-0000-00000F060000}"/>
    <cellStyle name="40% - akcent 4 3" xfId="1553" xr:uid="{00000000-0005-0000-0000-000010060000}"/>
    <cellStyle name="40% - akcent 4 4" xfId="1554" xr:uid="{00000000-0005-0000-0000-000011060000}"/>
    <cellStyle name="40% - akcent 5 2" xfId="1555" xr:uid="{00000000-0005-0000-0000-000012060000}"/>
    <cellStyle name="40% - akcent 5 3" xfId="1556" xr:uid="{00000000-0005-0000-0000-000013060000}"/>
    <cellStyle name="40% - akcent 5 4" xfId="1557" xr:uid="{00000000-0005-0000-0000-000014060000}"/>
    <cellStyle name="40% - akcent 6 2" xfId="1558" xr:uid="{00000000-0005-0000-0000-000015060000}"/>
    <cellStyle name="40% - akcent 6 3" xfId="1559" xr:uid="{00000000-0005-0000-0000-000016060000}"/>
    <cellStyle name="40% - akcent 6 4" xfId="1560" xr:uid="{00000000-0005-0000-0000-000017060000}"/>
    <cellStyle name="60 % – Zvýraznění1" xfId="1561" xr:uid="{00000000-0005-0000-0000-000018060000}"/>
    <cellStyle name="60 % – Zvýraznění2" xfId="1562" xr:uid="{00000000-0005-0000-0000-000019060000}"/>
    <cellStyle name="60 % – Zvýraznění3" xfId="1563" xr:uid="{00000000-0005-0000-0000-00001A060000}"/>
    <cellStyle name="60 % – Zvýraznění4" xfId="1564" xr:uid="{00000000-0005-0000-0000-00001B060000}"/>
    <cellStyle name="60 % – Zvýraznění5" xfId="1565" xr:uid="{00000000-0005-0000-0000-00001C060000}"/>
    <cellStyle name="60 % – Zvýraznění6" xfId="1566" xr:uid="{00000000-0005-0000-0000-00001D060000}"/>
    <cellStyle name="60% - Accent1" xfId="1567" xr:uid="{00000000-0005-0000-0000-00001E060000}"/>
    <cellStyle name="60% - Accent1 2" xfId="1568" xr:uid="{00000000-0005-0000-0000-00001F060000}"/>
    <cellStyle name="60% - Accent2" xfId="1569" xr:uid="{00000000-0005-0000-0000-000020060000}"/>
    <cellStyle name="60% - Accent2 2" xfId="1570" xr:uid="{00000000-0005-0000-0000-000021060000}"/>
    <cellStyle name="60% - Accent3" xfId="1571" xr:uid="{00000000-0005-0000-0000-000022060000}"/>
    <cellStyle name="60% - Accent3 2" xfId="1572" xr:uid="{00000000-0005-0000-0000-000023060000}"/>
    <cellStyle name="60% - Accent4" xfId="1573" xr:uid="{00000000-0005-0000-0000-000024060000}"/>
    <cellStyle name="60% - Accent4 2" xfId="1574" xr:uid="{00000000-0005-0000-0000-000025060000}"/>
    <cellStyle name="60% - Accent5" xfId="1575" xr:uid="{00000000-0005-0000-0000-000026060000}"/>
    <cellStyle name="60% - Accent5 2" xfId="1576" xr:uid="{00000000-0005-0000-0000-000027060000}"/>
    <cellStyle name="60% - Accent6" xfId="1577" xr:uid="{00000000-0005-0000-0000-000028060000}"/>
    <cellStyle name="60% - Accent6 2" xfId="1578" xr:uid="{00000000-0005-0000-0000-000029060000}"/>
    <cellStyle name="60% - akcent 1 2" xfId="1579" xr:uid="{00000000-0005-0000-0000-00002A060000}"/>
    <cellStyle name="60% - akcent 1 3" xfId="1580" xr:uid="{00000000-0005-0000-0000-00002B060000}"/>
    <cellStyle name="60% - akcent 1 4" xfId="1581" xr:uid="{00000000-0005-0000-0000-00002C060000}"/>
    <cellStyle name="60% - akcent 2 2" xfId="1582" xr:uid="{00000000-0005-0000-0000-00002D060000}"/>
    <cellStyle name="60% - akcent 2 3" xfId="1583" xr:uid="{00000000-0005-0000-0000-00002E060000}"/>
    <cellStyle name="60% - akcent 2 4" xfId="1584" xr:uid="{00000000-0005-0000-0000-00002F060000}"/>
    <cellStyle name="60% - akcent 3 2" xfId="1585" xr:uid="{00000000-0005-0000-0000-000030060000}"/>
    <cellStyle name="60% - akcent 3 3" xfId="1586" xr:uid="{00000000-0005-0000-0000-000031060000}"/>
    <cellStyle name="60% - akcent 3 4" xfId="1587" xr:uid="{00000000-0005-0000-0000-000032060000}"/>
    <cellStyle name="60% - akcent 4 2" xfId="1588" xr:uid="{00000000-0005-0000-0000-000033060000}"/>
    <cellStyle name="60% - akcent 4 3" xfId="1589" xr:uid="{00000000-0005-0000-0000-000034060000}"/>
    <cellStyle name="60% - akcent 4 4" xfId="1590" xr:uid="{00000000-0005-0000-0000-000035060000}"/>
    <cellStyle name="60% - akcent 5 2" xfId="1591" xr:uid="{00000000-0005-0000-0000-000036060000}"/>
    <cellStyle name="60% - akcent 5 3" xfId="1592" xr:uid="{00000000-0005-0000-0000-000037060000}"/>
    <cellStyle name="60% - akcent 5 4" xfId="1593" xr:uid="{00000000-0005-0000-0000-000038060000}"/>
    <cellStyle name="60% - akcent 6 2" xfId="1594" xr:uid="{00000000-0005-0000-0000-000039060000}"/>
    <cellStyle name="60% - akcent 6 3" xfId="1595" xr:uid="{00000000-0005-0000-0000-00003A060000}"/>
    <cellStyle name="60% - akcent 6 4" xfId="1596" xr:uid="{00000000-0005-0000-0000-00003B060000}"/>
    <cellStyle name="Accent1" xfId="1597" xr:uid="{00000000-0005-0000-0000-00003C060000}"/>
    <cellStyle name="Accent1 - 20%" xfId="1598" xr:uid="{00000000-0005-0000-0000-00003D060000}"/>
    <cellStyle name="Accent1 - 40%" xfId="1599" xr:uid="{00000000-0005-0000-0000-00003E060000}"/>
    <cellStyle name="Accent1 - 60%" xfId="1600" xr:uid="{00000000-0005-0000-0000-00003F060000}"/>
    <cellStyle name="Accent1 2" xfId="1601" xr:uid="{00000000-0005-0000-0000-000040060000}"/>
    <cellStyle name="Accent1_01" xfId="1602" xr:uid="{00000000-0005-0000-0000-000041060000}"/>
    <cellStyle name="Accent2" xfId="1603" xr:uid="{00000000-0005-0000-0000-000042060000}"/>
    <cellStyle name="Accent2 - 20%" xfId="1604" xr:uid="{00000000-0005-0000-0000-000043060000}"/>
    <cellStyle name="Accent2 - 40%" xfId="1605" xr:uid="{00000000-0005-0000-0000-000044060000}"/>
    <cellStyle name="Accent2 - 60%" xfId="1606" xr:uid="{00000000-0005-0000-0000-000045060000}"/>
    <cellStyle name="Accent2 2" xfId="1607" xr:uid="{00000000-0005-0000-0000-000046060000}"/>
    <cellStyle name="Accent2_01" xfId="1608" xr:uid="{00000000-0005-0000-0000-000047060000}"/>
    <cellStyle name="Accent3" xfId="1609" xr:uid="{00000000-0005-0000-0000-000048060000}"/>
    <cellStyle name="Accent3 - 20%" xfId="1610" xr:uid="{00000000-0005-0000-0000-000049060000}"/>
    <cellStyle name="Accent3 - 40%" xfId="1611" xr:uid="{00000000-0005-0000-0000-00004A060000}"/>
    <cellStyle name="Accent3 - 60%" xfId="1612" xr:uid="{00000000-0005-0000-0000-00004B060000}"/>
    <cellStyle name="Accent3 2" xfId="1613" xr:uid="{00000000-0005-0000-0000-00004C060000}"/>
    <cellStyle name="Accent3_01" xfId="1614" xr:uid="{00000000-0005-0000-0000-00004D060000}"/>
    <cellStyle name="Accent4" xfId="1615" xr:uid="{00000000-0005-0000-0000-00004E060000}"/>
    <cellStyle name="Accent4 - 20%" xfId="1616" xr:uid="{00000000-0005-0000-0000-00004F060000}"/>
    <cellStyle name="Accent4 - 40%" xfId="1617" xr:uid="{00000000-0005-0000-0000-000050060000}"/>
    <cellStyle name="Accent4 - 60%" xfId="1618" xr:uid="{00000000-0005-0000-0000-000051060000}"/>
    <cellStyle name="Accent4 2" xfId="1619" xr:uid="{00000000-0005-0000-0000-000052060000}"/>
    <cellStyle name="Accent4_01" xfId="1620" xr:uid="{00000000-0005-0000-0000-000053060000}"/>
    <cellStyle name="Accent5" xfId="1621" xr:uid="{00000000-0005-0000-0000-000054060000}"/>
    <cellStyle name="Accent5 - 20%" xfId="1622" xr:uid="{00000000-0005-0000-0000-000055060000}"/>
    <cellStyle name="Accent5 - 40%" xfId="1623" xr:uid="{00000000-0005-0000-0000-000056060000}"/>
    <cellStyle name="Accent5 - 60%" xfId="1624" xr:uid="{00000000-0005-0000-0000-000057060000}"/>
    <cellStyle name="Accent5 2" xfId="1625" xr:uid="{00000000-0005-0000-0000-000058060000}"/>
    <cellStyle name="Accent5_02" xfId="1626" xr:uid="{00000000-0005-0000-0000-000059060000}"/>
    <cellStyle name="Accent6" xfId="1627" xr:uid="{00000000-0005-0000-0000-00005A060000}"/>
    <cellStyle name="Accent6 - 20%" xfId="1628" xr:uid="{00000000-0005-0000-0000-00005B060000}"/>
    <cellStyle name="Accent6 - 40%" xfId="1629" xr:uid="{00000000-0005-0000-0000-00005C060000}"/>
    <cellStyle name="Accent6 - 60%" xfId="1630" xr:uid="{00000000-0005-0000-0000-00005D060000}"/>
    <cellStyle name="Accent6 2" xfId="1631" xr:uid="{00000000-0005-0000-0000-00005E060000}"/>
    <cellStyle name="Accent6_01" xfId="1632" xr:uid="{00000000-0005-0000-0000-00005F060000}"/>
    <cellStyle name="Actual Date" xfId="1633" xr:uid="{00000000-0005-0000-0000-000060060000}"/>
    <cellStyle name="Actual Date 2" xfId="1634" xr:uid="{00000000-0005-0000-0000-000061060000}"/>
    <cellStyle name="Akcent 1 2" xfId="1635" xr:uid="{00000000-0005-0000-0000-000062060000}"/>
    <cellStyle name="Akcent 1 3" xfId="1636" xr:uid="{00000000-0005-0000-0000-000063060000}"/>
    <cellStyle name="Akcent 1 4" xfId="1637" xr:uid="{00000000-0005-0000-0000-000064060000}"/>
    <cellStyle name="Akcent 2 2" xfId="1638" xr:uid="{00000000-0005-0000-0000-000065060000}"/>
    <cellStyle name="Akcent 2 3" xfId="1639" xr:uid="{00000000-0005-0000-0000-000066060000}"/>
    <cellStyle name="Akcent 2 4" xfId="1640" xr:uid="{00000000-0005-0000-0000-000067060000}"/>
    <cellStyle name="Akcent 3 2" xfId="1641" xr:uid="{00000000-0005-0000-0000-000068060000}"/>
    <cellStyle name="Akcent 3 3" xfId="1642" xr:uid="{00000000-0005-0000-0000-000069060000}"/>
    <cellStyle name="Akcent 3 4" xfId="1643" xr:uid="{00000000-0005-0000-0000-00006A060000}"/>
    <cellStyle name="Akcent 4 2" xfId="1644" xr:uid="{00000000-0005-0000-0000-00006B060000}"/>
    <cellStyle name="Akcent 4 3" xfId="1645" xr:uid="{00000000-0005-0000-0000-00006C060000}"/>
    <cellStyle name="Akcent 4 4" xfId="1646" xr:uid="{00000000-0005-0000-0000-00006D060000}"/>
    <cellStyle name="Akcent 5 2" xfId="1647" xr:uid="{00000000-0005-0000-0000-00006E060000}"/>
    <cellStyle name="Akcent 5 3" xfId="1648" xr:uid="{00000000-0005-0000-0000-00006F060000}"/>
    <cellStyle name="Akcent 6 2" xfId="1649" xr:uid="{00000000-0005-0000-0000-000070060000}"/>
    <cellStyle name="Akcent 6 3" xfId="1650" xr:uid="{00000000-0005-0000-0000-000071060000}"/>
    <cellStyle name="Akcent 6 4" xfId="1651" xr:uid="{00000000-0005-0000-0000-000072060000}"/>
    <cellStyle name="background" xfId="1652" xr:uid="{00000000-0005-0000-0000-000073060000}"/>
    <cellStyle name="Bad" xfId="1653" xr:uid="{00000000-0005-0000-0000-000074060000}"/>
    <cellStyle name="Bad 2" xfId="1654" xr:uid="{00000000-0005-0000-0000-000075060000}"/>
    <cellStyle name="banner" xfId="1655" xr:uid="{00000000-0005-0000-0000-000076060000}"/>
    <cellStyle name="Bold Numbers" xfId="1656" xr:uid="{00000000-0005-0000-0000-000077060000}"/>
    <cellStyle name="calc" xfId="1657" xr:uid="{00000000-0005-0000-0000-000078060000}"/>
    <cellStyle name="CalcedCells" xfId="1658" xr:uid="{00000000-0005-0000-0000-000079060000}"/>
    <cellStyle name="calculated" xfId="1659" xr:uid="{00000000-0005-0000-0000-00007A060000}"/>
    <cellStyle name="Calculation" xfId="1660" xr:uid="{00000000-0005-0000-0000-00007B060000}"/>
    <cellStyle name="Calculation 2" xfId="1661" xr:uid="{00000000-0005-0000-0000-00007C060000}"/>
    <cellStyle name="čárky [0]_Butan" xfId="1662" xr:uid="{00000000-0005-0000-0000-00007D060000}"/>
    <cellStyle name="Celkem" xfId="1663" xr:uid="{00000000-0005-0000-0000-00007E060000}"/>
    <cellStyle name="Cezar" xfId="1664" xr:uid="{00000000-0005-0000-0000-00007F060000}"/>
    <cellStyle name="Check Cell" xfId="1665" xr:uid="{00000000-0005-0000-0000-000080060000}"/>
    <cellStyle name="Check Cell 2" xfId="1666" xr:uid="{00000000-0005-0000-0000-000081060000}"/>
    <cellStyle name="Chybně" xfId="1667" xr:uid="{00000000-0005-0000-0000-000082060000}"/>
    <cellStyle name="Comma" xfId="1668" xr:uid="{00000000-0005-0000-0000-000083060000}"/>
    <cellStyle name="Comma [0]" xfId="1669" xr:uid="{00000000-0005-0000-0000-000084060000}"/>
    <cellStyle name="Comma_250496_headcount" xfId="1670" xr:uid="{00000000-0005-0000-0000-000085060000}"/>
    <cellStyle name="Comma0" xfId="1671" xr:uid="{00000000-0005-0000-0000-000086060000}"/>
    <cellStyle name="Comma0 - Style1" xfId="1672" xr:uid="{00000000-0005-0000-0000-000087060000}"/>
    <cellStyle name="Comma0 - Style2" xfId="1673" xr:uid="{00000000-0005-0000-0000-000088060000}"/>
    <cellStyle name="Comma0 2" xfId="1674" xr:uid="{00000000-0005-0000-0000-000089060000}"/>
    <cellStyle name="Comma0 3" xfId="1675" xr:uid="{00000000-0005-0000-0000-00008A060000}"/>
    <cellStyle name="Comma0 4" xfId="1676" xr:uid="{00000000-0005-0000-0000-00008B060000}"/>
    <cellStyle name="Comma0_Ceny ropy Brent mies 2007 - 2008 zest 21 05 07" xfId="1677" xr:uid="{00000000-0005-0000-0000-00008C060000}"/>
    <cellStyle name="Currency" xfId="1678" xr:uid="{00000000-0005-0000-0000-00008D060000}"/>
    <cellStyle name="Currency [0]" xfId="1679" xr:uid="{00000000-0005-0000-0000-00008E060000}"/>
    <cellStyle name="Currency_1995" xfId="1680" xr:uid="{00000000-0005-0000-0000-00008F060000}"/>
    <cellStyle name="Currency0" xfId="1681" xr:uid="{00000000-0005-0000-0000-000090060000}"/>
    <cellStyle name="Currency0 2" xfId="1682" xr:uid="{00000000-0005-0000-0000-000091060000}"/>
    <cellStyle name="Currency0 3" xfId="1683" xr:uid="{00000000-0005-0000-0000-000092060000}"/>
    <cellStyle name="Currency0 4" xfId="1684" xr:uid="{00000000-0005-0000-0000-000093060000}"/>
    <cellStyle name="Dane wejściowe 2" xfId="1685" xr:uid="{00000000-0005-0000-0000-000094060000}"/>
    <cellStyle name="Dane wejściowe 3" xfId="1686" xr:uid="{00000000-0005-0000-0000-000095060000}"/>
    <cellStyle name="Dane wejściowe 4" xfId="1687" xr:uid="{00000000-0005-0000-0000-000096060000}"/>
    <cellStyle name="Dane wyjściowe 2" xfId="1688" xr:uid="{00000000-0005-0000-0000-000097060000}"/>
    <cellStyle name="Dane wyjściowe 3" xfId="1689" xr:uid="{00000000-0005-0000-0000-000098060000}"/>
    <cellStyle name="Dane wyjściowe 4" xfId="1690" xr:uid="{00000000-0005-0000-0000-000099060000}"/>
    <cellStyle name="Data" xfId="1691" xr:uid="{00000000-0005-0000-0000-00009A060000}"/>
    <cellStyle name="Date" xfId="1692" xr:uid="{00000000-0005-0000-0000-00009B060000}"/>
    <cellStyle name="Date 2" xfId="1693" xr:uid="{00000000-0005-0000-0000-00009C060000}"/>
    <cellStyle name="Date 3" xfId="1694" xr:uid="{00000000-0005-0000-0000-00009D060000}"/>
    <cellStyle name="Date 4" xfId="1695" xr:uid="{00000000-0005-0000-0000-00009E060000}"/>
    <cellStyle name="date_DEMAND - Global" xfId="1696" xr:uid="{00000000-0005-0000-0000-00009F060000}"/>
    <cellStyle name="DateTime" xfId="1697" xr:uid="{00000000-0005-0000-0000-0000A0060000}"/>
    <cellStyle name="DateTime 2" xfId="1698" xr:uid="{00000000-0005-0000-0000-0000A1060000}"/>
    <cellStyle name="Dezimal_Businessplan BPI 2002 - 2006 integrated (16.10.01)" xfId="1699" xr:uid="{00000000-0005-0000-0000-0000A2060000}"/>
    <cellStyle name="Dobre 2" xfId="1700" xr:uid="{00000000-0005-0000-0000-0000A3060000}"/>
    <cellStyle name="Dobre 3" xfId="1701" xr:uid="{00000000-0005-0000-0000-0000A4060000}"/>
    <cellStyle name="Dobre 4" xfId="1702" xr:uid="{00000000-0005-0000-0000-0000A5060000}"/>
    <cellStyle name="Dziesiętny 2" xfId="1703" xr:uid="{00000000-0005-0000-0000-0000A6060000}"/>
    <cellStyle name="Dziesiętny 3" xfId="1704" xr:uid="{00000000-0005-0000-0000-0000A7060000}"/>
    <cellStyle name="Dziesiętny 4" xfId="1705" xr:uid="{00000000-0005-0000-0000-0000A8060000}"/>
    <cellStyle name="Dziesiętny 5" xfId="1706" xr:uid="{00000000-0005-0000-0000-0000A9060000}"/>
    <cellStyle name="Dziesiętny 6" xfId="1707" xr:uid="{00000000-0005-0000-0000-0000AA060000}"/>
    <cellStyle name="Dziesiętny 7" xfId="1708" xr:uid="{00000000-0005-0000-0000-0000AB060000}"/>
    <cellStyle name="Emphasis 1" xfId="1709" xr:uid="{00000000-0005-0000-0000-0000AC060000}"/>
    <cellStyle name="Emphasis 2" xfId="1710" xr:uid="{00000000-0005-0000-0000-0000AD060000}"/>
    <cellStyle name="Emphasis 3" xfId="1711" xr:uid="{00000000-0005-0000-0000-0000AE060000}"/>
    <cellStyle name="Euro" xfId="1712" xr:uid="{00000000-0005-0000-0000-0000AF060000}"/>
    <cellStyle name="Explanatory Text" xfId="1713" xr:uid="{00000000-0005-0000-0000-0000B0060000}"/>
    <cellStyle name="Explanatory Text 2" xfId="1714" xr:uid="{00000000-0005-0000-0000-0000B1060000}"/>
    <cellStyle name="Fixed" xfId="1715" xr:uid="{00000000-0005-0000-0000-0000B2060000}"/>
    <cellStyle name="Fixed 2" xfId="1716" xr:uid="{00000000-0005-0000-0000-0000B3060000}"/>
    <cellStyle name="Fixed 3" xfId="1717" xr:uid="{00000000-0005-0000-0000-0000B4060000}"/>
    <cellStyle name="Fixed 4" xfId="1718" xr:uid="{00000000-0005-0000-0000-0000B5060000}"/>
    <cellStyle name="Fixed1 - Style1" xfId="1719" xr:uid="{00000000-0005-0000-0000-0000B6060000}"/>
    <cellStyle name="fx_rates" xfId="1720" xr:uid="{00000000-0005-0000-0000-0000B7060000}"/>
    <cellStyle name="Good" xfId="1721" xr:uid="{00000000-0005-0000-0000-0000B8060000}"/>
    <cellStyle name="Good 2" xfId="1722" xr:uid="{00000000-0005-0000-0000-0000B9060000}"/>
    <cellStyle name="Grey" xfId="1723" xr:uid="{00000000-0005-0000-0000-0000BA060000}"/>
    <cellStyle name="Hard Input" xfId="1724" xr:uid="{00000000-0005-0000-0000-0000BB060000}"/>
    <cellStyle name="Hard Input 2" xfId="1725" xr:uid="{00000000-0005-0000-0000-0000BC060000}"/>
    <cellStyle name="hard input percent" xfId="1726" xr:uid="{00000000-0005-0000-0000-0000BD060000}"/>
    <cellStyle name="Hard Input_08" xfId="1727" xr:uid="{00000000-0005-0000-0000-0000BE060000}"/>
    <cellStyle name="Hard No" xfId="1728" xr:uid="{00000000-0005-0000-0000-0000BF060000}"/>
    <cellStyle name="hard no." xfId="1729" xr:uid="{00000000-0005-0000-0000-0000C0060000}"/>
    <cellStyle name="Hard No_08" xfId="1730" xr:uid="{00000000-0005-0000-0000-0000C1060000}"/>
    <cellStyle name="HEADER" xfId="1731" xr:uid="{00000000-0005-0000-0000-0000C2060000}"/>
    <cellStyle name="HeaderCell" xfId="1732" xr:uid="{00000000-0005-0000-0000-0000C3060000}"/>
    <cellStyle name="Heading 1" xfId="1733" xr:uid="{00000000-0005-0000-0000-0000C4060000}"/>
    <cellStyle name="Heading 1 2" xfId="1734" xr:uid="{00000000-0005-0000-0000-0000C5060000}"/>
    <cellStyle name="Heading 1 3" xfId="1735" xr:uid="{00000000-0005-0000-0000-0000C6060000}"/>
    <cellStyle name="Heading 1 4" xfId="1736" xr:uid="{00000000-0005-0000-0000-0000C7060000}"/>
    <cellStyle name="Heading 1_01" xfId="1737" xr:uid="{00000000-0005-0000-0000-0000C8060000}"/>
    <cellStyle name="Heading 2" xfId="1738" xr:uid="{00000000-0005-0000-0000-0000C9060000}"/>
    <cellStyle name="Heading 2 2" xfId="1739" xr:uid="{00000000-0005-0000-0000-0000CA060000}"/>
    <cellStyle name="Heading 2 3" xfId="1740" xr:uid="{00000000-0005-0000-0000-0000CB060000}"/>
    <cellStyle name="Heading 2 4" xfId="1741" xr:uid="{00000000-0005-0000-0000-0000CC060000}"/>
    <cellStyle name="Heading 2_01" xfId="1742" xr:uid="{00000000-0005-0000-0000-0000CD060000}"/>
    <cellStyle name="Heading 3" xfId="1743" xr:uid="{00000000-0005-0000-0000-0000CE060000}"/>
    <cellStyle name="Heading 3 2" xfId="1744" xr:uid="{00000000-0005-0000-0000-0000CF060000}"/>
    <cellStyle name="Heading 4" xfId="1745" xr:uid="{00000000-0005-0000-0000-0000D0060000}"/>
    <cellStyle name="Heading1" xfId="1746" xr:uid="{00000000-0005-0000-0000-0000D1060000}"/>
    <cellStyle name="Heading1 2" xfId="1747" xr:uid="{00000000-0005-0000-0000-0000D2060000}"/>
    <cellStyle name="Heading2" xfId="1748" xr:uid="{00000000-0005-0000-0000-0000D3060000}"/>
    <cellStyle name="Heading2 2" xfId="1749" xr:uid="{00000000-0005-0000-0000-0000D4060000}"/>
    <cellStyle name="HIGHLIGHT" xfId="1750" xr:uid="{00000000-0005-0000-0000-0000D5060000}"/>
    <cellStyle name="Hiperłącze" xfId="1751" builtinId="8"/>
    <cellStyle name="Hiperłącze 2" xfId="1752" xr:uid="{00000000-0005-0000-0000-0000D7060000}"/>
    <cellStyle name="Input" xfId="1753" xr:uid="{00000000-0005-0000-0000-0000D8060000}"/>
    <cellStyle name="Input [yellow]" xfId="1754" xr:uid="{00000000-0005-0000-0000-0000D9060000}"/>
    <cellStyle name="Input 2" xfId="1755" xr:uid="{00000000-0005-0000-0000-0000DA060000}"/>
    <cellStyle name="Input_01" xfId="1756" xr:uid="{00000000-0005-0000-0000-0000DB060000}"/>
    <cellStyle name="InputCells" xfId="1757" xr:uid="{00000000-0005-0000-0000-0000DC060000}"/>
    <cellStyle name="Komórka połączona 2" xfId="1758" xr:uid="{00000000-0005-0000-0000-0000DD060000}"/>
    <cellStyle name="Komórka połączona 3" xfId="1759" xr:uid="{00000000-0005-0000-0000-0000DE060000}"/>
    <cellStyle name="Komórka połączona 4" xfId="1760" xr:uid="{00000000-0005-0000-0000-0000DF060000}"/>
    <cellStyle name="Komórka zaznaczona 2" xfId="1761" xr:uid="{00000000-0005-0000-0000-0000E0060000}"/>
    <cellStyle name="Komórka zaznaczona 3" xfId="1762" xr:uid="{00000000-0005-0000-0000-0000E1060000}"/>
    <cellStyle name="Kontrolní buňka" xfId="1763" xr:uid="{00000000-0005-0000-0000-0000E2060000}"/>
    <cellStyle name="label" xfId="1764" xr:uid="{00000000-0005-0000-0000-0000E3060000}"/>
    <cellStyle name="Linked Cell" xfId="1765" xr:uid="{00000000-0005-0000-0000-0000E4060000}"/>
    <cellStyle name="Linked Cell 2" xfId="1766" xr:uid="{00000000-0005-0000-0000-0000E5060000}"/>
    <cellStyle name="main_input" xfId="1767" xr:uid="{00000000-0005-0000-0000-0000E6060000}"/>
    <cellStyle name="MAND_x000d_CHECK.COMMAND_x000e_RENAME.COMMAND_x0008_SHOW.BAR_x000b_DELETE.MENU_x000e_DELETE.COMMAND_x000e_GET.CHA" xfId="1768" xr:uid="{00000000-0005-0000-0000-0000E7060000}"/>
    <cellStyle name="MAND_x000d_CHECK.COMMAND_x000e_RENAME.COMMAND_x0008_SHOW.BAR_x000b_DELETE.MENU_x000e_DELETE.COMMAND_x000e_GET.CHA 2" xfId="1769" xr:uid="{00000000-0005-0000-0000-0000E8060000}"/>
    <cellStyle name="MAND_x000d_CHECK.COMMAND_x000e_RENAME.COMMAND_x0008_SHOW.BAR_x000b_DELETE.MENU_x000e_DELETE.COMMAND_x000e_GET.CHA 3" xfId="1770" xr:uid="{00000000-0005-0000-0000-0000E9060000}"/>
    <cellStyle name="MAND_x000d_CHECK.COMMAND_x000e_RENAME.COMMAND_x0008_SHOW.BAR_x000b_DELETE.MENU_x000e_DELETE.COMMAND_x000e_GET.CHA 4" xfId="1771" xr:uid="{00000000-0005-0000-0000-0000EA060000}"/>
    <cellStyle name="MAND_x000d_CHECK.COMMAND_x000e_RENAME.COMMAND_x0008_SHOW.BAR_x000b_DELETE.MENU_x000e_DELETE.COMMAND_x000e_GET.CHA_01" xfId="1772" xr:uid="{00000000-0005-0000-0000-0000EB060000}"/>
    <cellStyle name="měny_laroux" xfId="1773" xr:uid="{00000000-0005-0000-0000-0000EC060000}"/>
    <cellStyle name="Milliers [0]" xfId="1774" xr:uid="{00000000-0005-0000-0000-0000ED060000}"/>
    <cellStyle name="Milliers [0] 2" xfId="1775" xr:uid="{00000000-0005-0000-0000-0000EE060000}"/>
    <cellStyle name="Monétaire [0]" xfId="1776" xr:uid="{00000000-0005-0000-0000-0000EF060000}"/>
    <cellStyle name="Monétaire [0] 2" xfId="1777" xr:uid="{00000000-0005-0000-0000-0000F0060000}"/>
    <cellStyle name="multiple" xfId="1778" xr:uid="{00000000-0005-0000-0000-0000F1060000}"/>
    <cellStyle name="Nadpis 1" xfId="1779" xr:uid="{00000000-0005-0000-0000-0000F2060000}"/>
    <cellStyle name="Nadpis 2" xfId="1780" xr:uid="{00000000-0005-0000-0000-0000F3060000}"/>
    <cellStyle name="Nadpis 3" xfId="1781" xr:uid="{00000000-0005-0000-0000-0000F4060000}"/>
    <cellStyle name="Nadpis 4" xfId="1782" xr:uid="{00000000-0005-0000-0000-0000F5060000}"/>
    <cellStyle name="NagłowekRIS" xfId="1783" xr:uid="{00000000-0005-0000-0000-0000F6060000}"/>
    <cellStyle name="Nagłówek 1 2" xfId="1784" xr:uid="{00000000-0005-0000-0000-0000F7060000}"/>
    <cellStyle name="Nagłówek 1 3" xfId="1785" xr:uid="{00000000-0005-0000-0000-0000F8060000}"/>
    <cellStyle name="Nagłówek 1 4" xfId="1786" xr:uid="{00000000-0005-0000-0000-0000F9060000}"/>
    <cellStyle name="Nagłówek 2 2" xfId="1787" xr:uid="{00000000-0005-0000-0000-0000FA060000}"/>
    <cellStyle name="Nagłówek 2 3" xfId="1788" xr:uid="{00000000-0005-0000-0000-0000FB060000}"/>
    <cellStyle name="Nagłówek 2 4" xfId="1789" xr:uid="{00000000-0005-0000-0000-0000FC060000}"/>
    <cellStyle name="Nagłówek 3 2" xfId="1790" xr:uid="{00000000-0005-0000-0000-0000FD060000}"/>
    <cellStyle name="Nagłówek 3 3" xfId="1791" xr:uid="{00000000-0005-0000-0000-0000FE060000}"/>
    <cellStyle name="Nagłówek 3 4" xfId="1792" xr:uid="{00000000-0005-0000-0000-0000FF060000}"/>
    <cellStyle name="Nagłówek 4 2" xfId="1793" xr:uid="{00000000-0005-0000-0000-000000070000}"/>
    <cellStyle name="Nagłówek 4 3" xfId="1794" xr:uid="{00000000-0005-0000-0000-000001070000}"/>
    <cellStyle name="Nagłówek 4 4" xfId="1795" xr:uid="{00000000-0005-0000-0000-000002070000}"/>
    <cellStyle name="Nagłówek Raportu RIS" xfId="1796" xr:uid="{00000000-0005-0000-0000-000003070000}"/>
    <cellStyle name="Název" xfId="1797" xr:uid="{00000000-0005-0000-0000-000004070000}"/>
    <cellStyle name="Neutral" xfId="1798" xr:uid="{00000000-0005-0000-0000-000005070000}"/>
    <cellStyle name="Neutral 2" xfId="1799" xr:uid="{00000000-0005-0000-0000-000006070000}"/>
    <cellStyle name="Neutralne 2" xfId="1800" xr:uid="{00000000-0005-0000-0000-000007070000}"/>
    <cellStyle name="Neutralne 3" xfId="1801" xr:uid="{00000000-0005-0000-0000-000008070000}"/>
    <cellStyle name="Neutralne 4" xfId="1802" xr:uid="{00000000-0005-0000-0000-000009070000}"/>
    <cellStyle name="Neutrální" xfId="1803" xr:uid="{00000000-0005-0000-0000-00000A070000}"/>
    <cellStyle name="Next holiday" xfId="1804" xr:uid="{00000000-0005-0000-0000-00000B070000}"/>
    <cellStyle name="no dec" xfId="1805" xr:uid="{00000000-0005-0000-0000-00000C070000}"/>
    <cellStyle name="no dec 2" xfId="1806" xr:uid="{00000000-0005-0000-0000-00000D070000}"/>
    <cellStyle name="Normal - Style1" xfId="1807" xr:uid="{00000000-0005-0000-0000-00000E070000}"/>
    <cellStyle name="Normal - Style1 2" xfId="1808" xr:uid="{00000000-0005-0000-0000-00000F070000}"/>
    <cellStyle name="Normal 2" xfId="1809" xr:uid="{00000000-0005-0000-0000-000010070000}"/>
    <cellStyle name="Normal 2 2" xfId="1810" xr:uid="{00000000-0005-0000-0000-000011070000}"/>
    <cellStyle name="Normal 3" xfId="1811" xr:uid="{00000000-0005-0000-0000-000012070000}"/>
    <cellStyle name="Normal 3 2" xfId="1812" xr:uid="{00000000-0005-0000-0000-000013070000}"/>
    <cellStyle name="Normal_1995" xfId="1813" xr:uid="{00000000-0005-0000-0000-000014070000}"/>
    <cellStyle name="Normale_Laborav crude oils library" xfId="1814" xr:uid="{00000000-0005-0000-0000-000015070000}"/>
    <cellStyle name="normální_ceny 04" xfId="1815" xr:uid="{00000000-0005-0000-0000-000016070000}"/>
    <cellStyle name="Normalny" xfId="0" builtinId="0"/>
    <cellStyle name="Normalny 10" xfId="1816" xr:uid="{00000000-0005-0000-0000-000018070000}"/>
    <cellStyle name="Normalny 11" xfId="1817" xr:uid="{00000000-0005-0000-0000-000019070000}"/>
    <cellStyle name="Normalny 2" xfId="1818" xr:uid="{00000000-0005-0000-0000-00001A070000}"/>
    <cellStyle name="Normalny 2 2" xfId="1819" xr:uid="{00000000-0005-0000-0000-00001B070000}"/>
    <cellStyle name="Normalny 2_PKN" xfId="1820" xr:uid="{00000000-0005-0000-0000-00001C070000}"/>
    <cellStyle name="Normalny 3" xfId="1821" xr:uid="{00000000-0005-0000-0000-00001D070000}"/>
    <cellStyle name="Normalny 3 2" xfId="1822" xr:uid="{00000000-0005-0000-0000-00001E070000}"/>
    <cellStyle name="Normalny 3 2 2" xfId="1823" xr:uid="{00000000-0005-0000-0000-00001F070000}"/>
    <cellStyle name="Normalny 3 2 3" xfId="1824" xr:uid="{00000000-0005-0000-0000-000020070000}"/>
    <cellStyle name="Normalny 3 3" xfId="1825" xr:uid="{00000000-0005-0000-0000-000021070000}"/>
    <cellStyle name="Normalny 3_PKN" xfId="1826" xr:uid="{00000000-0005-0000-0000-000022070000}"/>
    <cellStyle name="Normalny 4" xfId="1827" xr:uid="{00000000-0005-0000-0000-000023070000}"/>
    <cellStyle name="Normalny 5" xfId="1828" xr:uid="{00000000-0005-0000-0000-000024070000}"/>
    <cellStyle name="Normalny 5 2" xfId="1829" xr:uid="{00000000-0005-0000-0000-000025070000}"/>
    <cellStyle name="Normalny 6" xfId="1830" xr:uid="{00000000-0005-0000-0000-000026070000}"/>
    <cellStyle name="Normalny 6 2" xfId="1831" xr:uid="{00000000-0005-0000-0000-000027070000}"/>
    <cellStyle name="Normalny 7" xfId="1832" xr:uid="{00000000-0005-0000-0000-000028070000}"/>
    <cellStyle name="Normalny 8" xfId="1833" xr:uid="{00000000-0005-0000-0000-000029070000}"/>
    <cellStyle name="Normalny 9" xfId="1834" xr:uid="{00000000-0005-0000-0000-00002A070000}"/>
    <cellStyle name="Normalny_030425-ts-danedofactbook-pluk" xfId="1835" xr:uid="{00000000-0005-0000-0000-00002B070000}"/>
    <cellStyle name="Normalny_dane do factbooka1" xfId="1836" xr:uid="{00000000-0005-0000-0000-00002C070000}"/>
    <cellStyle name="Normalny_Q4_2005_macro" xfId="1837" xr:uid="{00000000-0005-0000-0000-00002D070000}"/>
    <cellStyle name="Note" xfId="1838" xr:uid="{00000000-0005-0000-0000-00002E070000}"/>
    <cellStyle name="Note 2" xfId="1839" xr:uid="{00000000-0005-0000-0000-00002F070000}"/>
    <cellStyle name="Note 2 2" xfId="1840" xr:uid="{00000000-0005-0000-0000-000030070000}"/>
    <cellStyle name="Note 3" xfId="1841" xr:uid="{00000000-0005-0000-0000-000031070000}"/>
    <cellStyle name="Numbers" xfId="1842" xr:uid="{00000000-0005-0000-0000-000032070000}"/>
    <cellStyle name="Numbers 2" xfId="1843" xr:uid="{00000000-0005-0000-0000-000033070000}"/>
    <cellStyle name="Obliczenia 2" xfId="1844" xr:uid="{00000000-0005-0000-0000-000034070000}"/>
    <cellStyle name="Obliczenia 3" xfId="1845" xr:uid="{00000000-0005-0000-0000-000035070000}"/>
    <cellStyle name="Obliczenia 4" xfId="1846" xr:uid="{00000000-0005-0000-0000-000036070000}"/>
    <cellStyle name="Output" xfId="1847" xr:uid="{00000000-0005-0000-0000-000037070000}"/>
    <cellStyle name="Output 2" xfId="1848" xr:uid="{00000000-0005-0000-0000-000038070000}"/>
    <cellStyle name="Percent" xfId="1849" xr:uid="{00000000-0005-0000-0000-000039070000}"/>
    <cellStyle name="Percent [2]" xfId="1850" xr:uid="{00000000-0005-0000-0000-00003A070000}"/>
    <cellStyle name="Percent [2] 2" xfId="1851" xr:uid="{00000000-0005-0000-0000-00003B070000}"/>
    <cellStyle name="Percent_CENY" xfId="1852" xr:uid="{00000000-0005-0000-0000-00003C070000}"/>
    <cellStyle name="PIMS" xfId="1853" xr:uid="{00000000-0005-0000-0000-00003D070000}"/>
    <cellStyle name="PIMS ALTTAG" xfId="1854" xr:uid="{00000000-0005-0000-0000-00003E070000}"/>
    <cellStyle name="PIMS_CASE007" xfId="1855" xr:uid="{00000000-0005-0000-0000-00003F070000}"/>
    <cellStyle name="PIMS0" xfId="1856" xr:uid="{00000000-0005-0000-0000-000040070000}"/>
    <cellStyle name="PIMS1" xfId="1857" xr:uid="{00000000-0005-0000-0000-000041070000}"/>
    <cellStyle name="PIMS2" xfId="1858" xr:uid="{00000000-0005-0000-0000-000042070000}"/>
    <cellStyle name="PIMS3" xfId="1859" xr:uid="{00000000-0005-0000-0000-000043070000}"/>
    <cellStyle name="PIMS4" xfId="1860" xr:uid="{00000000-0005-0000-0000-000044070000}"/>
    <cellStyle name="PIMS5" xfId="1861" xr:uid="{00000000-0005-0000-0000-000045070000}"/>
    <cellStyle name="Poznámka" xfId="1862" xr:uid="{00000000-0005-0000-0000-000046070000}"/>
    <cellStyle name="prem/disc" xfId="1863" xr:uid="{00000000-0005-0000-0000-000047070000}"/>
    <cellStyle name="Procentowy" xfId="1864" builtinId="5"/>
    <cellStyle name="Procentowy 2" xfId="1865" xr:uid="{00000000-0005-0000-0000-000049070000}"/>
    <cellStyle name="Procentowy 2 2" xfId="1866" xr:uid="{00000000-0005-0000-0000-00004A070000}"/>
    <cellStyle name="Procentowy 3" xfId="1867" xr:uid="{00000000-0005-0000-0000-00004B070000}"/>
    <cellStyle name="Procentowy 3 2" xfId="1868" xr:uid="{00000000-0005-0000-0000-00004C070000}"/>
    <cellStyle name="Procentowy 4" xfId="1869" xr:uid="{00000000-0005-0000-0000-00004D070000}"/>
    <cellStyle name="Procentowy 4 2" xfId="1870" xr:uid="{00000000-0005-0000-0000-00004E070000}"/>
    <cellStyle name="Procentowy 5" xfId="1871" xr:uid="{00000000-0005-0000-0000-00004F070000}"/>
    <cellStyle name="Procentowy 6" xfId="1872" xr:uid="{00000000-0005-0000-0000-000050070000}"/>
    <cellStyle name="Propojená buňka" xfId="1873" xr:uid="{00000000-0005-0000-0000-000051070000}"/>
    <cellStyle name="R.Output" xfId="1874" xr:uid="{00000000-0005-0000-0000-000052070000}"/>
    <cellStyle name="Rates" xfId="1875" xr:uid="{00000000-0005-0000-0000-000053070000}"/>
    <cellStyle name="realtime" xfId="1876" xr:uid="{00000000-0005-0000-0000-000054070000}"/>
    <cellStyle name="result" xfId="1877" xr:uid="{00000000-0005-0000-0000-000055070000}"/>
    <cellStyle name="rt" xfId="1878" xr:uid="{00000000-0005-0000-0000-000056070000}"/>
    <cellStyle name="SAPBEXaggData" xfId="1879" xr:uid="{00000000-0005-0000-0000-000057070000}"/>
    <cellStyle name="SAPBEXaggDataEmph" xfId="1880" xr:uid="{00000000-0005-0000-0000-000058070000}"/>
    <cellStyle name="SAPBEXaggDataEmph 2" xfId="1881" xr:uid="{00000000-0005-0000-0000-000059070000}"/>
    <cellStyle name="SAPBEXaggItem" xfId="1882" xr:uid="{00000000-0005-0000-0000-00005A070000}"/>
    <cellStyle name="SAPBEXaggItem 2" xfId="1883" xr:uid="{00000000-0005-0000-0000-00005B070000}"/>
    <cellStyle name="SAPBEXaggItemX" xfId="1884" xr:uid="{00000000-0005-0000-0000-00005C070000}"/>
    <cellStyle name="SAPBEXaggItemX 2" xfId="1885" xr:uid="{00000000-0005-0000-0000-00005D070000}"/>
    <cellStyle name="SAPBEXchaText" xfId="1886" xr:uid="{00000000-0005-0000-0000-00005E070000}"/>
    <cellStyle name="SAPBEXchaText 2" xfId="1887" xr:uid="{00000000-0005-0000-0000-00005F070000}"/>
    <cellStyle name="SAPBEXchaText 2 2" xfId="1888" xr:uid="{00000000-0005-0000-0000-000060070000}"/>
    <cellStyle name="SAPBEXchaText 2 3" xfId="1889" xr:uid="{00000000-0005-0000-0000-000061070000}"/>
    <cellStyle name="SAPBEXchaText_2.Ceny_Wolumen (N)" xfId="1890" xr:uid="{00000000-0005-0000-0000-000062070000}"/>
    <cellStyle name="SAPBEXexcBad7" xfId="1891" xr:uid="{00000000-0005-0000-0000-000063070000}"/>
    <cellStyle name="SAPBEXexcBad8" xfId="1892" xr:uid="{00000000-0005-0000-0000-000064070000}"/>
    <cellStyle name="SAPBEXexcBad9" xfId="1893" xr:uid="{00000000-0005-0000-0000-000065070000}"/>
    <cellStyle name="SAPBEXexcCritical4" xfId="1894" xr:uid="{00000000-0005-0000-0000-000066070000}"/>
    <cellStyle name="SAPBEXexcCritical5" xfId="1895" xr:uid="{00000000-0005-0000-0000-000067070000}"/>
    <cellStyle name="SAPBEXexcCritical6" xfId="1896" xr:uid="{00000000-0005-0000-0000-000068070000}"/>
    <cellStyle name="SAPBEXexcGood1" xfId="1897" xr:uid="{00000000-0005-0000-0000-000069070000}"/>
    <cellStyle name="SAPBEXexcGood2" xfId="1898" xr:uid="{00000000-0005-0000-0000-00006A070000}"/>
    <cellStyle name="SAPBEXexcGood3" xfId="1899" xr:uid="{00000000-0005-0000-0000-00006B070000}"/>
    <cellStyle name="SAPBEXfilterDrill" xfId="1900" xr:uid="{00000000-0005-0000-0000-00006C070000}"/>
    <cellStyle name="SAPBEXfilterDrill 2" xfId="1901" xr:uid="{00000000-0005-0000-0000-00006D070000}"/>
    <cellStyle name="SAPBEXfilterDrill_2.Ceny_Wolumen (N)" xfId="1902" xr:uid="{00000000-0005-0000-0000-00006E070000}"/>
    <cellStyle name="SAPBEXfilterItem" xfId="1903" xr:uid="{00000000-0005-0000-0000-00006F070000}"/>
    <cellStyle name="SAPBEXfilterItem 2" xfId="1904" xr:uid="{00000000-0005-0000-0000-000070070000}"/>
    <cellStyle name="SAPBEXfilterItem_2.Ceny_Wolumen (N)" xfId="1905" xr:uid="{00000000-0005-0000-0000-000071070000}"/>
    <cellStyle name="SAPBEXfilterText" xfId="1906" xr:uid="{00000000-0005-0000-0000-000072070000}"/>
    <cellStyle name="SAPBEXfilterText 2" xfId="1907" xr:uid="{00000000-0005-0000-0000-000073070000}"/>
    <cellStyle name="SAPBEXfilterText 3" xfId="1908" xr:uid="{00000000-0005-0000-0000-000074070000}"/>
    <cellStyle name="SAPBEXfilterText 4" xfId="1909" xr:uid="{00000000-0005-0000-0000-000075070000}"/>
    <cellStyle name="SAPBEXfilterText_01" xfId="1910" xr:uid="{00000000-0005-0000-0000-000076070000}"/>
    <cellStyle name="SAPBEXformats" xfId="1911" xr:uid="{00000000-0005-0000-0000-000077070000}"/>
    <cellStyle name="SAPBEXheaderItem" xfId="1912" xr:uid="{00000000-0005-0000-0000-000078070000}"/>
    <cellStyle name="SAPBEXheaderItem 2" xfId="1913" xr:uid="{00000000-0005-0000-0000-000079070000}"/>
    <cellStyle name="SAPBEXheaderItem 2 2" xfId="1914" xr:uid="{00000000-0005-0000-0000-00007A070000}"/>
    <cellStyle name="SAPBEXheaderItem 2 3" xfId="1915" xr:uid="{00000000-0005-0000-0000-00007B070000}"/>
    <cellStyle name="SAPBEXheaderItem 3" xfId="1916" xr:uid="{00000000-0005-0000-0000-00007C070000}"/>
    <cellStyle name="SAPBEXheaderItem 4" xfId="1917" xr:uid="{00000000-0005-0000-0000-00007D070000}"/>
    <cellStyle name="SAPBEXheaderItem 5" xfId="1918" xr:uid="{00000000-0005-0000-0000-00007E070000}"/>
    <cellStyle name="SAPBEXheaderItem_01" xfId="1919" xr:uid="{00000000-0005-0000-0000-00007F070000}"/>
    <cellStyle name="SAPBEXheaderText" xfId="1920" xr:uid="{00000000-0005-0000-0000-000080070000}"/>
    <cellStyle name="SAPBEXheaderText 2" xfId="1921" xr:uid="{00000000-0005-0000-0000-000081070000}"/>
    <cellStyle name="SAPBEXheaderText 2 2" xfId="1922" xr:uid="{00000000-0005-0000-0000-000082070000}"/>
    <cellStyle name="SAPBEXheaderText 2 3" xfId="1923" xr:uid="{00000000-0005-0000-0000-000083070000}"/>
    <cellStyle name="SAPBEXheaderText 3" xfId="1924" xr:uid="{00000000-0005-0000-0000-000084070000}"/>
    <cellStyle name="SAPBEXheaderText 4" xfId="1925" xr:uid="{00000000-0005-0000-0000-000085070000}"/>
    <cellStyle name="SAPBEXheaderText 5" xfId="1926" xr:uid="{00000000-0005-0000-0000-000086070000}"/>
    <cellStyle name="SAPBEXheaderText_01" xfId="1927" xr:uid="{00000000-0005-0000-0000-000087070000}"/>
    <cellStyle name="SAPBEXHLevel0" xfId="1928" xr:uid="{00000000-0005-0000-0000-000088070000}"/>
    <cellStyle name="SAPBEXHLevel0 2" xfId="1929" xr:uid="{00000000-0005-0000-0000-000089070000}"/>
    <cellStyle name="SAPBEXHLevel0 2 2" xfId="1930" xr:uid="{00000000-0005-0000-0000-00008A070000}"/>
    <cellStyle name="SAPBEXHLevel0 2 3" xfId="1931" xr:uid="{00000000-0005-0000-0000-00008B070000}"/>
    <cellStyle name="SAPBEXHLevel0 3" xfId="1932" xr:uid="{00000000-0005-0000-0000-00008C070000}"/>
    <cellStyle name="SAPBEXHLevel0X" xfId="1933" xr:uid="{00000000-0005-0000-0000-00008D070000}"/>
    <cellStyle name="SAPBEXHLevel0X 2" xfId="1934" xr:uid="{00000000-0005-0000-0000-00008E070000}"/>
    <cellStyle name="SAPBEXHLevel0X 2 2" xfId="1935" xr:uid="{00000000-0005-0000-0000-00008F070000}"/>
    <cellStyle name="SAPBEXHLevel0X 2 3" xfId="1936" xr:uid="{00000000-0005-0000-0000-000090070000}"/>
    <cellStyle name="SAPBEXHLevel0X 3" xfId="1937" xr:uid="{00000000-0005-0000-0000-000091070000}"/>
    <cellStyle name="SAPBEXHLevel1" xfId="1938" xr:uid="{00000000-0005-0000-0000-000092070000}"/>
    <cellStyle name="SAPBEXHLevel1 2" xfId="1939" xr:uid="{00000000-0005-0000-0000-000093070000}"/>
    <cellStyle name="SAPBEXHLevel1 2 2" xfId="1940" xr:uid="{00000000-0005-0000-0000-000094070000}"/>
    <cellStyle name="SAPBEXHLevel1 2 3" xfId="1941" xr:uid="{00000000-0005-0000-0000-000095070000}"/>
    <cellStyle name="SAPBEXHLevel1 3" xfId="1942" xr:uid="{00000000-0005-0000-0000-000096070000}"/>
    <cellStyle name="SAPBEXHLevel1X" xfId="1943" xr:uid="{00000000-0005-0000-0000-000097070000}"/>
    <cellStyle name="SAPBEXHLevel1X 2" xfId="1944" xr:uid="{00000000-0005-0000-0000-000098070000}"/>
    <cellStyle name="SAPBEXHLevel1X 2 2" xfId="1945" xr:uid="{00000000-0005-0000-0000-000099070000}"/>
    <cellStyle name="SAPBEXHLevel1X 2 3" xfId="1946" xr:uid="{00000000-0005-0000-0000-00009A070000}"/>
    <cellStyle name="SAPBEXHLevel1X 3" xfId="1947" xr:uid="{00000000-0005-0000-0000-00009B070000}"/>
    <cellStyle name="SAPBEXHLevel2" xfId="1948" xr:uid="{00000000-0005-0000-0000-00009C070000}"/>
    <cellStyle name="SAPBEXHLevel2 2" xfId="1949" xr:uid="{00000000-0005-0000-0000-00009D070000}"/>
    <cellStyle name="SAPBEXHLevel2 2 2" xfId="1950" xr:uid="{00000000-0005-0000-0000-00009E070000}"/>
    <cellStyle name="SAPBEXHLevel2 2 3" xfId="1951" xr:uid="{00000000-0005-0000-0000-00009F070000}"/>
    <cellStyle name="SAPBEXHLevel2 3" xfId="1952" xr:uid="{00000000-0005-0000-0000-0000A0070000}"/>
    <cellStyle name="SAPBEXHLevel2X" xfId="1953" xr:uid="{00000000-0005-0000-0000-0000A1070000}"/>
    <cellStyle name="SAPBEXHLevel2X 2" xfId="1954" xr:uid="{00000000-0005-0000-0000-0000A2070000}"/>
    <cellStyle name="SAPBEXHLevel2X 2 2" xfId="1955" xr:uid="{00000000-0005-0000-0000-0000A3070000}"/>
    <cellStyle name="SAPBEXHLevel2X 2 3" xfId="1956" xr:uid="{00000000-0005-0000-0000-0000A4070000}"/>
    <cellStyle name="SAPBEXHLevel2X 3" xfId="1957" xr:uid="{00000000-0005-0000-0000-0000A5070000}"/>
    <cellStyle name="SAPBEXHLevel3" xfId="1958" xr:uid="{00000000-0005-0000-0000-0000A6070000}"/>
    <cellStyle name="SAPBEXHLevel3 2" xfId="1959" xr:uid="{00000000-0005-0000-0000-0000A7070000}"/>
    <cellStyle name="SAPBEXHLevel3 2 2" xfId="1960" xr:uid="{00000000-0005-0000-0000-0000A8070000}"/>
    <cellStyle name="SAPBEXHLevel3 2 3" xfId="1961" xr:uid="{00000000-0005-0000-0000-0000A9070000}"/>
    <cellStyle name="SAPBEXHLevel3 3" xfId="1962" xr:uid="{00000000-0005-0000-0000-0000AA070000}"/>
    <cellStyle name="SAPBEXHLevel3X" xfId="1963" xr:uid="{00000000-0005-0000-0000-0000AB070000}"/>
    <cellStyle name="SAPBEXHLevel3X 2" xfId="1964" xr:uid="{00000000-0005-0000-0000-0000AC070000}"/>
    <cellStyle name="SAPBEXHLevel3X 2 2" xfId="1965" xr:uid="{00000000-0005-0000-0000-0000AD070000}"/>
    <cellStyle name="SAPBEXHLevel3X 2 3" xfId="1966" xr:uid="{00000000-0005-0000-0000-0000AE070000}"/>
    <cellStyle name="SAPBEXHLevel3X 3" xfId="1967" xr:uid="{00000000-0005-0000-0000-0000AF070000}"/>
    <cellStyle name="SAPBEXinputData" xfId="1968" xr:uid="{00000000-0005-0000-0000-0000B0070000}"/>
    <cellStyle name="SAPBEXinputData 2" xfId="1969" xr:uid="{00000000-0005-0000-0000-0000B1070000}"/>
    <cellStyle name="SAPBEXItemHeader" xfId="1970" xr:uid="{00000000-0005-0000-0000-0000B2070000}"/>
    <cellStyle name="SAPBEXresData" xfId="1971" xr:uid="{00000000-0005-0000-0000-0000B3070000}"/>
    <cellStyle name="SAPBEXresData 2" xfId="1972" xr:uid="{00000000-0005-0000-0000-0000B4070000}"/>
    <cellStyle name="SAPBEXresDataEmph" xfId="1973" xr:uid="{00000000-0005-0000-0000-0000B5070000}"/>
    <cellStyle name="SAPBEXresDataEmph 2" xfId="1974" xr:uid="{00000000-0005-0000-0000-0000B6070000}"/>
    <cellStyle name="SAPBEXresItem" xfId="1975" xr:uid="{00000000-0005-0000-0000-0000B7070000}"/>
    <cellStyle name="SAPBEXresItem 2" xfId="1976" xr:uid="{00000000-0005-0000-0000-0000B8070000}"/>
    <cellStyle name="SAPBEXresItemX" xfId="1977" xr:uid="{00000000-0005-0000-0000-0000B9070000}"/>
    <cellStyle name="SAPBEXresItemX 2" xfId="1978" xr:uid="{00000000-0005-0000-0000-0000BA070000}"/>
    <cellStyle name="SAPBEXstdData" xfId="1979" xr:uid="{00000000-0005-0000-0000-0000BB070000}"/>
    <cellStyle name="SAPBEXstdData 2" xfId="1980" xr:uid="{00000000-0005-0000-0000-0000BC070000}"/>
    <cellStyle name="SAPBEXstdData_2.Ceny_Wolumen (N)" xfId="1981" xr:uid="{00000000-0005-0000-0000-0000BD070000}"/>
    <cellStyle name="SAPBEXstdDataEmph" xfId="1982" xr:uid="{00000000-0005-0000-0000-0000BE070000}"/>
    <cellStyle name="SAPBEXstdItem" xfId="1983" xr:uid="{00000000-0005-0000-0000-0000BF070000}"/>
    <cellStyle name="SAPBEXstdItem 2" xfId="1984" xr:uid="{00000000-0005-0000-0000-0000C0070000}"/>
    <cellStyle name="SAPBEXstdItem 2 2" xfId="1985" xr:uid="{00000000-0005-0000-0000-0000C1070000}"/>
    <cellStyle name="SAPBEXstdItem_2.Ceny_Wolumen (N)" xfId="1986" xr:uid="{00000000-0005-0000-0000-0000C2070000}"/>
    <cellStyle name="SAPBEXstdItemX" xfId="1987" xr:uid="{00000000-0005-0000-0000-0000C3070000}"/>
    <cellStyle name="SAPBEXstdItemX 2" xfId="1988" xr:uid="{00000000-0005-0000-0000-0000C4070000}"/>
    <cellStyle name="SAPBEXstdItemX 2 2" xfId="1989" xr:uid="{00000000-0005-0000-0000-0000C5070000}"/>
    <cellStyle name="SAPBEXstdItemX 2 3" xfId="1990" xr:uid="{00000000-0005-0000-0000-0000C6070000}"/>
    <cellStyle name="SAPBEXstdItemX_2.Ceny_Wolumen (N)" xfId="1991" xr:uid="{00000000-0005-0000-0000-0000C7070000}"/>
    <cellStyle name="SAPBEXtitle" xfId="1992" xr:uid="{00000000-0005-0000-0000-0000C8070000}"/>
    <cellStyle name="SAPBEXtitle 2" xfId="1993" xr:uid="{00000000-0005-0000-0000-0000C9070000}"/>
    <cellStyle name="SAPBEXtitle 2 2" xfId="1994" xr:uid="{00000000-0005-0000-0000-0000CA070000}"/>
    <cellStyle name="SAPBEXtitle 3" xfId="1995" xr:uid="{00000000-0005-0000-0000-0000CB070000}"/>
    <cellStyle name="SAPBEXtitle 4" xfId="1996" xr:uid="{00000000-0005-0000-0000-0000CC070000}"/>
    <cellStyle name="SAPBEXtitle_01" xfId="1997" xr:uid="{00000000-0005-0000-0000-0000CD070000}"/>
    <cellStyle name="SAPBEXunassignedItem" xfId="1998" xr:uid="{00000000-0005-0000-0000-0000CE070000}"/>
    <cellStyle name="SAPBEXundefined" xfId="1999" xr:uid="{00000000-0005-0000-0000-0000CF070000}"/>
    <cellStyle name="Sheet Title" xfId="2000" xr:uid="{00000000-0005-0000-0000-0000D0070000}"/>
    <cellStyle name="Správně" xfId="2001" xr:uid="{00000000-0005-0000-0000-0000D1070000}"/>
    <cellStyle name="Standard_E_I_2" xfId="2002" xr:uid="{00000000-0005-0000-0000-0000D2070000}"/>
    <cellStyle name="static" xfId="2003" xr:uid="{00000000-0005-0000-0000-0000D3070000}"/>
    <cellStyle name="StaticCells" xfId="2004" xr:uid="{00000000-0005-0000-0000-0000D4070000}"/>
    <cellStyle name="Styl 1" xfId="2005" xr:uid="{00000000-0005-0000-0000-0000D5070000}"/>
    <cellStyle name="Styl 1 2" xfId="2006" xr:uid="{00000000-0005-0000-0000-0000D6070000}"/>
    <cellStyle name="Styl 1 3" xfId="2007" xr:uid="{00000000-0005-0000-0000-0000D7070000}"/>
    <cellStyle name="Styl 1 4" xfId="2008" xr:uid="{00000000-0005-0000-0000-0000D8070000}"/>
    <cellStyle name="Styl 1 5" xfId="2009" xr:uid="{00000000-0005-0000-0000-0000D9070000}"/>
    <cellStyle name="Styl 2" xfId="2010" xr:uid="{00000000-0005-0000-0000-0000DA070000}"/>
    <cellStyle name="Style 1" xfId="2011" xr:uid="{00000000-0005-0000-0000-0000DB070000}"/>
    <cellStyle name="Style 1 2" xfId="2012" xr:uid="{00000000-0005-0000-0000-0000DC070000}"/>
    <cellStyle name="Style 21" xfId="2013" xr:uid="{00000000-0005-0000-0000-0000DD070000}"/>
    <cellStyle name="Style 21 2" xfId="2014" xr:uid="{00000000-0005-0000-0000-0000DE070000}"/>
    <cellStyle name="Style 22" xfId="2015" xr:uid="{00000000-0005-0000-0000-0000DF070000}"/>
    <cellStyle name="Style 22 2" xfId="2016" xr:uid="{00000000-0005-0000-0000-0000E0070000}"/>
    <cellStyle name="Style 23" xfId="2017" xr:uid="{00000000-0005-0000-0000-0000E1070000}"/>
    <cellStyle name="Style 23 2" xfId="2018" xr:uid="{00000000-0005-0000-0000-0000E2070000}"/>
    <cellStyle name="Style 24" xfId="2019" xr:uid="{00000000-0005-0000-0000-0000E3070000}"/>
    <cellStyle name="Style 24 2" xfId="2020" xr:uid="{00000000-0005-0000-0000-0000E4070000}"/>
    <cellStyle name="Style 25" xfId="2021" xr:uid="{00000000-0005-0000-0000-0000E5070000}"/>
    <cellStyle name="Style 25 2" xfId="2022" xr:uid="{00000000-0005-0000-0000-0000E6070000}"/>
    <cellStyle name="Style 26" xfId="2023" xr:uid="{00000000-0005-0000-0000-0000E7070000}"/>
    <cellStyle name="Style 26 2" xfId="2024" xr:uid="{00000000-0005-0000-0000-0000E8070000}"/>
    <cellStyle name="Style 27" xfId="2025" xr:uid="{00000000-0005-0000-0000-0000E9070000}"/>
    <cellStyle name="Style 27 2" xfId="2026" xr:uid="{00000000-0005-0000-0000-0000EA070000}"/>
    <cellStyle name="Style 28" xfId="2027" xr:uid="{00000000-0005-0000-0000-0000EB070000}"/>
    <cellStyle name="Style 28 2" xfId="2028" xr:uid="{00000000-0005-0000-0000-0000EC070000}"/>
    <cellStyle name="Style 29" xfId="2029" xr:uid="{00000000-0005-0000-0000-0000ED070000}"/>
    <cellStyle name="Style 29 2" xfId="2030" xr:uid="{00000000-0005-0000-0000-0000EE070000}"/>
    <cellStyle name="Style 30" xfId="2031" xr:uid="{00000000-0005-0000-0000-0000EF070000}"/>
    <cellStyle name="Style 30 2" xfId="2032" xr:uid="{00000000-0005-0000-0000-0000F0070000}"/>
    <cellStyle name="Style 31" xfId="2033" xr:uid="{00000000-0005-0000-0000-0000F1070000}"/>
    <cellStyle name="Style 31 2" xfId="2034" xr:uid="{00000000-0005-0000-0000-0000F2070000}"/>
    <cellStyle name="Style 32" xfId="2035" xr:uid="{00000000-0005-0000-0000-0000F3070000}"/>
    <cellStyle name="Style 32 2" xfId="2036" xr:uid="{00000000-0005-0000-0000-0000F4070000}"/>
    <cellStyle name="Style 33" xfId="2037" xr:uid="{00000000-0005-0000-0000-0000F5070000}"/>
    <cellStyle name="Style 34" xfId="2038" xr:uid="{00000000-0005-0000-0000-0000F6070000}"/>
    <cellStyle name="Style 34 2" xfId="2039" xr:uid="{00000000-0005-0000-0000-0000F7070000}"/>
    <cellStyle name="Style 35" xfId="2040" xr:uid="{00000000-0005-0000-0000-0000F8070000}"/>
    <cellStyle name="Style 35 2" xfId="2041" xr:uid="{00000000-0005-0000-0000-0000F9070000}"/>
    <cellStyle name="Suma 2" xfId="2042" xr:uid="{00000000-0005-0000-0000-0000FA070000}"/>
    <cellStyle name="Suma 3" xfId="2043" xr:uid="{00000000-0005-0000-0000-0000FB070000}"/>
    <cellStyle name="Suma 4" xfId="2044" xr:uid="{00000000-0005-0000-0000-0000FC070000}"/>
    <cellStyle name="TabelaRIS" xfId="2045" xr:uid="{00000000-0005-0000-0000-0000FD070000}"/>
    <cellStyle name="Tekst objaśnienia 2" xfId="2046" xr:uid="{00000000-0005-0000-0000-0000FE070000}"/>
    <cellStyle name="Tekst objaśnienia 3" xfId="2047" xr:uid="{00000000-0005-0000-0000-0000FF070000}"/>
    <cellStyle name="Tekst ostrzeżenia 2" xfId="2048" xr:uid="{00000000-0005-0000-0000-000000080000}"/>
    <cellStyle name="Tekst ostrzeżenia 3" xfId="2049" xr:uid="{00000000-0005-0000-0000-000001080000}"/>
    <cellStyle name="text" xfId="2050" xr:uid="{00000000-0005-0000-0000-000002080000}"/>
    <cellStyle name="Text upozornění" xfId="2051" xr:uid="{00000000-0005-0000-0000-000003080000}"/>
    <cellStyle name="Title" xfId="2052" xr:uid="{00000000-0005-0000-0000-000004080000}"/>
    <cellStyle name="Topheader" xfId="2053" xr:uid="{00000000-0005-0000-0000-000005080000}"/>
    <cellStyle name="Total" xfId="2054" xr:uid="{00000000-0005-0000-0000-000006080000}"/>
    <cellStyle name="Total 2" xfId="2055" xr:uid="{00000000-0005-0000-0000-000007080000}"/>
    <cellStyle name="Total 3" xfId="2056" xr:uid="{00000000-0005-0000-0000-000008080000}"/>
    <cellStyle name="Total 4" xfId="2057" xr:uid="{00000000-0005-0000-0000-000009080000}"/>
    <cellStyle name="Total_02" xfId="2058" xr:uid="{00000000-0005-0000-0000-00000A080000}"/>
    <cellStyle name="Tytuł 2" xfId="2059" xr:uid="{00000000-0005-0000-0000-00000B080000}"/>
    <cellStyle name="Tytuł 3" xfId="2060" xr:uid="{00000000-0005-0000-0000-00000C080000}"/>
    <cellStyle name="Tytuł 4" xfId="2061" xr:uid="{00000000-0005-0000-0000-00000D080000}"/>
    <cellStyle name="U$" xfId="2062" xr:uid="{00000000-0005-0000-0000-00000E080000}"/>
    <cellStyle name="Unprot" xfId="2063" xr:uid="{00000000-0005-0000-0000-00000F080000}"/>
    <cellStyle name="Unprot$" xfId="2064" xr:uid="{00000000-0005-0000-0000-000010080000}"/>
    <cellStyle name="Unprot$ 2" xfId="2065" xr:uid="{00000000-0005-0000-0000-000011080000}"/>
    <cellStyle name="Unprot_08" xfId="2066" xr:uid="{00000000-0005-0000-0000-000012080000}"/>
    <cellStyle name="Unprotect" xfId="2067" xr:uid="{00000000-0005-0000-0000-000013080000}"/>
    <cellStyle name="Uwaga 2" xfId="2068" xr:uid="{00000000-0005-0000-0000-000014080000}"/>
    <cellStyle name="Uwaga 3" xfId="2069" xr:uid="{00000000-0005-0000-0000-000015080000}"/>
    <cellStyle name="Uwaga 4" xfId="2070" xr:uid="{00000000-0005-0000-0000-000016080000}"/>
    <cellStyle name="Vstup" xfId="2071" xr:uid="{00000000-0005-0000-0000-000017080000}"/>
    <cellStyle name="Výpočet" xfId="2072" xr:uid="{00000000-0005-0000-0000-000018080000}"/>
    <cellStyle name="Výstup" xfId="2073" xr:uid="{00000000-0005-0000-0000-000019080000}"/>
    <cellStyle name="Vysvětlující text" xfId="2074" xr:uid="{00000000-0005-0000-0000-00001A080000}"/>
    <cellStyle name="Währung [0]_Businessplan BPI 2002 - 2006 integrated (16.10.01)" xfId="2075" xr:uid="{00000000-0005-0000-0000-00001B080000}"/>
    <cellStyle name="Währung_Businessplan BPI 2002 - 2006 integrated (16.10.01)" xfId="2076" xr:uid="{00000000-0005-0000-0000-00001C080000}"/>
    <cellStyle name="Walutowy 2" xfId="2077" xr:uid="{00000000-0005-0000-0000-00001D080000}"/>
    <cellStyle name="Walutowy 3" xfId="2078" xr:uid="{00000000-0005-0000-0000-00001E080000}"/>
    <cellStyle name="Walutowy 4" xfId="2079" xr:uid="{00000000-0005-0000-0000-00001F080000}"/>
    <cellStyle name="Warning Text" xfId="2080" xr:uid="{00000000-0005-0000-0000-000020080000}"/>
    <cellStyle name="Year" xfId="2081" xr:uid="{00000000-0005-0000-0000-000021080000}"/>
    <cellStyle name="Zlotty" xfId="2082" xr:uid="{00000000-0005-0000-0000-000022080000}"/>
    <cellStyle name="Złe 2" xfId="2083" xr:uid="{00000000-0005-0000-0000-000023080000}"/>
    <cellStyle name="Złe 3" xfId="2084" xr:uid="{00000000-0005-0000-0000-000024080000}"/>
    <cellStyle name="Złe 4" xfId="2085" xr:uid="{00000000-0005-0000-0000-000025080000}"/>
    <cellStyle name="Zvýraznění 1" xfId="2086" xr:uid="{00000000-0005-0000-0000-000026080000}"/>
    <cellStyle name="Zvýraznění 2" xfId="2087" xr:uid="{00000000-0005-0000-0000-000027080000}"/>
    <cellStyle name="Zvýraznění 3" xfId="2088" xr:uid="{00000000-0005-0000-0000-000028080000}"/>
    <cellStyle name="Zvýraznění 4" xfId="2089" xr:uid="{00000000-0005-0000-0000-000029080000}"/>
    <cellStyle name="Zvýraznění 5" xfId="2090" xr:uid="{00000000-0005-0000-0000-00002A080000}"/>
    <cellStyle name="Zvýraznění 6" xfId="2091" xr:uid="{00000000-0005-0000-0000-00002B080000}"/>
    <cellStyle name="標準_Sapu" xfId="2092" xr:uid="{00000000-0005-0000-0000-00002C0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0E15-4C98-AD3E-C026135E98A7}"/>
              </c:ext>
            </c:extLst>
          </c:dPt>
          <c:dPt>
            <c:idx val="1"/>
            <c:bubble3D val="0"/>
            <c:extLst>
              <c:ext xmlns:c16="http://schemas.microsoft.com/office/drawing/2014/chart" uri="{C3380CC4-5D6E-409C-BE32-E72D297353CC}">
                <c16:uniqueId val="{00000002-0E15-4C98-AD3E-C026135E98A7}"/>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3-0E15-4C98-AD3E-C026135E98A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0C5-4E0C-B8E2-2C78051062AB}"/>
              </c:ext>
            </c:extLst>
          </c:dPt>
          <c:dPt>
            <c:idx val="1"/>
            <c:bubble3D val="0"/>
            <c:spPr>
              <a:solidFill>
                <a:schemeClr val="bg1">
                  <a:lumMod val="85000"/>
                </a:schemeClr>
              </a:solidFill>
            </c:spPr>
            <c:extLst>
              <c:ext xmlns:c16="http://schemas.microsoft.com/office/drawing/2014/chart" uri="{C3380CC4-5D6E-409C-BE32-E72D297353CC}">
                <c16:uniqueId val="{00000003-E0C5-4E0C-B8E2-2C78051062AB}"/>
              </c:ext>
            </c:extLst>
          </c:dPt>
          <c:dPt>
            <c:idx val="2"/>
            <c:bubble3D val="0"/>
            <c:spPr>
              <a:solidFill>
                <a:schemeClr val="bg1">
                  <a:lumMod val="75000"/>
                </a:schemeClr>
              </a:solidFill>
            </c:spPr>
            <c:extLst>
              <c:ext xmlns:c16="http://schemas.microsoft.com/office/drawing/2014/chart" uri="{C3380CC4-5D6E-409C-BE32-E72D297353CC}">
                <c16:uniqueId val="{00000005-E0C5-4E0C-B8E2-2C78051062AB}"/>
              </c:ext>
            </c:extLst>
          </c:dPt>
          <c:dPt>
            <c:idx val="3"/>
            <c:bubble3D val="0"/>
            <c:spPr>
              <a:solidFill>
                <a:schemeClr val="bg1">
                  <a:lumMod val="65000"/>
                </a:schemeClr>
              </a:solidFill>
            </c:spPr>
            <c:extLst>
              <c:ext xmlns:c16="http://schemas.microsoft.com/office/drawing/2014/chart" uri="{C3380CC4-5D6E-409C-BE32-E72D297353CC}">
                <c16:uniqueId val="{00000007-E0C5-4E0C-B8E2-2C78051062AB}"/>
              </c:ext>
            </c:extLst>
          </c:dPt>
          <c:dPt>
            <c:idx val="4"/>
            <c:bubble3D val="0"/>
            <c:spPr>
              <a:solidFill>
                <a:schemeClr val="bg1">
                  <a:lumMod val="50000"/>
                </a:schemeClr>
              </a:solidFill>
            </c:spPr>
            <c:extLst>
              <c:ext xmlns:c16="http://schemas.microsoft.com/office/drawing/2014/chart" uri="{C3380CC4-5D6E-409C-BE32-E72D297353CC}">
                <c16:uniqueId val="{00000009-E0C5-4E0C-B8E2-2C78051062AB}"/>
              </c:ext>
            </c:extLst>
          </c:dPt>
          <c:dLbls>
            <c:spPr>
              <a:noFill/>
              <a:ln>
                <a:noFill/>
              </a:ln>
              <a:effectLst/>
            </c:spPr>
            <c:txPr>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0.56000000000000005</c:v>
                </c:pt>
                <c:pt idx="1">
                  <c:v>0.14699999999999999</c:v>
                </c:pt>
                <c:pt idx="2">
                  <c:v>0.107</c:v>
                </c:pt>
                <c:pt idx="3">
                  <c:v>6.7000000000000004E-2</c:v>
                </c:pt>
                <c:pt idx="4">
                  <c:v>0.11899999999999999</c:v>
                </c:pt>
              </c:numCache>
            </c:numRef>
          </c:val>
          <c:extLst>
            <c:ext xmlns:c16="http://schemas.microsoft.com/office/drawing/2014/chart" uri="{C3380CC4-5D6E-409C-BE32-E72D297353CC}">
              <c16:uniqueId val="{0000000A-E0C5-4E0C-B8E2-2C78051062A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301456789645759"/>
          <c:y val="0.11957248132444984"/>
          <c:w val="0.37315276622363236"/>
          <c:h val="0.72100747022006861"/>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3525-4F5F-834F-9FA544D980BD}"/>
              </c:ext>
            </c:extLst>
          </c:dPt>
          <c:dPt>
            <c:idx val="1"/>
            <c:bubble3D val="0"/>
            <c:spPr>
              <a:solidFill>
                <a:schemeClr val="bg1">
                  <a:lumMod val="75000"/>
                </a:schemeClr>
              </a:solidFill>
            </c:spPr>
            <c:extLst>
              <c:ext xmlns:c16="http://schemas.microsoft.com/office/drawing/2014/chart" uri="{C3380CC4-5D6E-409C-BE32-E72D297353CC}">
                <c16:uniqueId val="{00000003-3525-4F5F-834F-9FA544D980BD}"/>
              </c:ext>
            </c:extLst>
          </c:dPt>
          <c:dPt>
            <c:idx val="2"/>
            <c:bubble3D val="0"/>
            <c:spPr>
              <a:solidFill>
                <a:schemeClr val="bg1">
                  <a:lumMod val="50000"/>
                </a:schemeClr>
              </a:solidFill>
            </c:spPr>
            <c:extLst>
              <c:ext xmlns:c16="http://schemas.microsoft.com/office/drawing/2014/chart" uri="{C3380CC4-5D6E-409C-BE32-E72D297353CC}">
                <c16:uniqueId val="{00000005-3525-4F5F-834F-9FA544D980BD}"/>
              </c:ext>
            </c:extLst>
          </c:dPt>
          <c:dPt>
            <c:idx val="3"/>
            <c:bubble3D val="0"/>
            <c:spPr>
              <a:solidFill>
                <a:schemeClr val="tx1">
                  <a:lumMod val="75000"/>
                  <a:lumOff val="25000"/>
                </a:schemeClr>
              </a:solidFill>
            </c:spPr>
            <c:extLst>
              <c:ext xmlns:c16="http://schemas.microsoft.com/office/drawing/2014/chart" uri="{C3380CC4-5D6E-409C-BE32-E72D297353CC}">
                <c16:uniqueId val="{00000007-3525-4F5F-834F-9FA544D980BD}"/>
              </c:ext>
            </c:extLst>
          </c:dPt>
          <c:dLbls>
            <c:dLbl>
              <c:idx val="3"/>
              <c:layout>
                <c:manualLayout>
                  <c:x val="1.0973936899862825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25-4F5F-834F-9FA544D980BD}"/>
                </c:ext>
              </c:extLst>
            </c:dLbl>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structure'!$C$10:$C$13</c:f>
              <c:strCache>
                <c:ptCount val="4"/>
                <c:pt idx="0">
                  <c:v>Poland</c:v>
                </c:pt>
                <c:pt idx="1">
                  <c:v>Germany</c:v>
                </c:pt>
                <c:pt idx="2">
                  <c:v>Czech Republic</c:v>
                </c:pt>
                <c:pt idx="3">
                  <c:v>Lithuania</c:v>
                </c:pt>
              </c:strCache>
            </c:strRef>
          </c:cat>
          <c:val>
            <c:numRef>
              <c:f>'Sales vol structure'!$D$10:$D$13</c:f>
              <c:numCache>
                <c:formatCode>0.0%</c:formatCode>
                <c:ptCount val="4"/>
                <c:pt idx="0">
                  <c:v>0.60099999999999998</c:v>
                </c:pt>
                <c:pt idx="1">
                  <c:v>0.29499999999999998</c:v>
                </c:pt>
                <c:pt idx="2">
                  <c:v>9.6000000000000002E-2</c:v>
                </c:pt>
                <c:pt idx="3">
                  <c:v>8.0000000000000002E-3</c:v>
                </c:pt>
              </c:numCache>
            </c:numRef>
          </c:val>
          <c:extLst>
            <c:ext xmlns:c16="http://schemas.microsoft.com/office/drawing/2014/chart" uri="{C3380CC4-5D6E-409C-BE32-E72D297353CC}">
              <c16:uniqueId val="{00000008-3525-4F5F-834F-9FA544D980B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0779688440871336"/>
          <c:y val="0.23994305796521198"/>
          <c:w val="0.27745641251936326"/>
          <c:h val="0.47687085724453926"/>
        </c:manualLayout>
      </c:layout>
      <c:overlay val="0"/>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12.1</c:v>
                </c:pt>
                <c:pt idx="1">
                  <c:v>13.6</c:v>
                </c:pt>
                <c:pt idx="2">
                  <c:v>13.9</c:v>
                </c:pt>
                <c:pt idx="3">
                  <c:v>12.1</c:v>
                </c:pt>
              </c:numCache>
            </c:numRef>
          </c:val>
          <c:extLst>
            <c:ext xmlns:c16="http://schemas.microsoft.com/office/drawing/2014/chart" uri="{C3380CC4-5D6E-409C-BE32-E72D297353CC}">
              <c16:uniqueId val="{00000000-18AB-4E53-A851-4C0B628AEC1A}"/>
            </c:ext>
          </c:extLst>
        </c:ser>
        <c:ser>
          <c:idx val="1"/>
          <c:order val="5"/>
          <c:tx>
            <c:v>min</c:v>
          </c:tx>
          <c:spPr>
            <a:solidFill>
              <a:srgbClr val="FFFFFF"/>
            </a:solidFill>
            <a:ln w="12700">
              <a:solidFill>
                <a:srgbClr val="FFFFFF"/>
              </a:solidFill>
              <a:prstDash val="solid"/>
            </a:ln>
          </c:spPr>
          <c:val>
            <c:numRef>
              <c:f>MDM!$C$14:$F$14</c:f>
              <c:numCache>
                <c:formatCode>0.0</c:formatCode>
                <c:ptCount val="4"/>
                <c:pt idx="0">
                  <c:v>10</c:v>
                </c:pt>
                <c:pt idx="1">
                  <c:v>7.3</c:v>
                </c:pt>
                <c:pt idx="2">
                  <c:v>5.4</c:v>
                </c:pt>
                <c:pt idx="3">
                  <c:v>5.4</c:v>
                </c:pt>
              </c:numCache>
            </c:numRef>
          </c:val>
          <c:extLst>
            <c:ext xmlns:c16="http://schemas.microsoft.com/office/drawing/2014/chart" uri="{C3380CC4-5D6E-409C-BE32-E72D297353CC}">
              <c16:uniqueId val="{00000001-18AB-4E53-A851-4C0B628AEC1A}"/>
            </c:ext>
          </c:extLst>
        </c:ser>
        <c:dLbls>
          <c:showLegendKey val="0"/>
          <c:showVal val="0"/>
          <c:showCatName val="0"/>
          <c:showSerName val="0"/>
          <c:showPercent val="0"/>
          <c:showBubbleSize val="0"/>
        </c:dLbls>
        <c:axId val="225863936"/>
        <c:axId val="225865088"/>
      </c:areaChart>
      <c:lineChart>
        <c:grouping val="standard"/>
        <c:varyColors val="0"/>
        <c:ser>
          <c:idx val="4"/>
          <c:order val="0"/>
          <c:tx>
            <c:strRef>
              <c:f>MDM!$B$25</c:f>
              <c:strCache>
                <c:ptCount val="1"/>
                <c:pt idx="0">
                  <c:v>2018</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11.4</c:v>
                </c:pt>
                <c:pt idx="1">
                  <c:v>12.4</c:v>
                </c:pt>
                <c:pt idx="2">
                  <c:v>12.8</c:v>
                </c:pt>
                <c:pt idx="3">
                  <c:v>12.1</c:v>
                </c:pt>
              </c:numCache>
            </c:numRef>
          </c:val>
          <c:smooth val="0"/>
          <c:extLst>
            <c:ext xmlns:c16="http://schemas.microsoft.com/office/drawing/2014/chart" uri="{C3380CC4-5D6E-409C-BE32-E72D297353CC}">
              <c16:uniqueId val="{00000002-18AB-4E53-A851-4C0B628AEC1A}"/>
            </c:ext>
          </c:extLst>
        </c:ser>
        <c:ser>
          <c:idx val="5"/>
          <c:order val="1"/>
          <c:tx>
            <c:strRef>
              <c:f>MDM!$B$26</c:f>
              <c:strCache>
                <c:ptCount val="1"/>
                <c:pt idx="0">
                  <c:v>2019</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10</c:v>
                </c:pt>
                <c:pt idx="1">
                  <c:v>11.1</c:v>
                </c:pt>
                <c:pt idx="2">
                  <c:v>12.7</c:v>
                </c:pt>
                <c:pt idx="3">
                  <c:v>9.1</c:v>
                </c:pt>
              </c:numCache>
            </c:numRef>
          </c:val>
          <c:smooth val="0"/>
          <c:extLst>
            <c:ext xmlns:c16="http://schemas.microsoft.com/office/drawing/2014/chart" uri="{C3380CC4-5D6E-409C-BE32-E72D297353CC}">
              <c16:uniqueId val="{00000003-18AB-4E53-A851-4C0B628AEC1A}"/>
            </c:ext>
          </c:extLst>
        </c:ser>
        <c:ser>
          <c:idx val="6"/>
          <c:order val="3"/>
          <c:tx>
            <c:strRef>
              <c:f>MDM!$B$27</c:f>
              <c:strCache>
                <c:ptCount val="1"/>
                <c:pt idx="0">
                  <c:v>2020</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11</c:v>
                </c:pt>
                <c:pt idx="1">
                  <c:v>7.3</c:v>
                </c:pt>
                <c:pt idx="2">
                  <c:v>5.4</c:v>
                </c:pt>
                <c:pt idx="3">
                  <c:v>5.4</c:v>
                </c:pt>
              </c:numCache>
            </c:numRef>
          </c:val>
          <c:smooth val="0"/>
          <c:extLst>
            <c:ext xmlns:c16="http://schemas.microsoft.com/office/drawing/2014/chart" uri="{C3380CC4-5D6E-409C-BE32-E72D297353CC}">
              <c16:uniqueId val="{00000004-18AB-4E53-A851-4C0B628AEC1A}"/>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11.239999999999998</c:v>
                </c:pt>
                <c:pt idx="1">
                  <c:v>11.319999999999999</c:v>
                </c:pt>
                <c:pt idx="2">
                  <c:v>11.16</c:v>
                </c:pt>
                <c:pt idx="3">
                  <c:v>10.02</c:v>
                </c:pt>
              </c:numCache>
            </c:numRef>
          </c:val>
          <c:smooth val="0"/>
          <c:extLst>
            <c:ext xmlns:c16="http://schemas.microsoft.com/office/drawing/2014/chart" uri="{C3380CC4-5D6E-409C-BE32-E72D297353CC}">
              <c16:uniqueId val="{00000005-18AB-4E53-A851-4C0B628AEC1A}"/>
            </c:ext>
          </c:extLst>
        </c:ser>
        <c:dLbls>
          <c:showLegendKey val="0"/>
          <c:showVal val="0"/>
          <c:showCatName val="0"/>
          <c:showSerName val="0"/>
          <c:showPercent val="0"/>
          <c:showBubbleSize val="0"/>
        </c:dLbls>
        <c:marker val="1"/>
        <c:smooth val="0"/>
        <c:axId val="225863936"/>
        <c:axId val="225865088"/>
      </c:lineChart>
      <c:catAx>
        <c:axId val="22586393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5088"/>
        <c:crosses val="autoZero"/>
        <c:auto val="1"/>
        <c:lblAlgn val="ctr"/>
        <c:lblOffset val="100"/>
        <c:tickLblSkip val="1"/>
        <c:tickMarkSkip val="1"/>
        <c:noMultiLvlLbl val="0"/>
      </c:catAx>
      <c:valAx>
        <c:axId val="225865088"/>
        <c:scaling>
          <c:orientation val="minMax"/>
          <c:max val="16"/>
          <c:min val="4"/>
        </c:scaling>
        <c:delete val="0"/>
        <c:axPos val="l"/>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3936"/>
        <c:crosses val="autoZero"/>
        <c:crossBetween val="midCat"/>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66.8</c:v>
                </c:pt>
                <c:pt idx="1">
                  <c:v>74.400000000000006</c:v>
                </c:pt>
                <c:pt idx="2">
                  <c:v>75.2</c:v>
                </c:pt>
                <c:pt idx="3">
                  <c:v>68.8</c:v>
                </c:pt>
              </c:numCache>
            </c:numRef>
          </c:val>
          <c:extLst>
            <c:ext xmlns:c16="http://schemas.microsoft.com/office/drawing/2014/chart" uri="{C3380CC4-5D6E-409C-BE32-E72D297353CC}">
              <c16:uniqueId val="{00000000-8703-498F-8D32-6BD73997114F}"/>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29.6</c:v>
                </c:pt>
                <c:pt idx="2">
                  <c:v>42.9</c:v>
                </c:pt>
                <c:pt idx="3">
                  <c:v>44.2</c:v>
                </c:pt>
              </c:numCache>
            </c:numRef>
          </c:val>
          <c:extLst>
            <c:ext xmlns:c16="http://schemas.microsoft.com/office/drawing/2014/chart" uri="{C3380CC4-5D6E-409C-BE32-E72D297353CC}">
              <c16:uniqueId val="{00000001-8703-498F-8D32-6BD73997114F}"/>
            </c:ext>
          </c:extLst>
        </c:ser>
        <c:dLbls>
          <c:showLegendKey val="0"/>
          <c:showVal val="0"/>
          <c:showCatName val="0"/>
          <c:showSerName val="0"/>
          <c:showPercent val="0"/>
          <c:showBubbleSize val="0"/>
        </c:dLbls>
        <c:axId val="173384832"/>
        <c:axId val="173386368"/>
      </c:areaChart>
      <c:lineChart>
        <c:grouping val="standard"/>
        <c:varyColors val="0"/>
        <c:ser>
          <c:idx val="4"/>
          <c:order val="0"/>
          <c:tx>
            <c:strRef>
              <c:f>'Brent price'!$B$25</c:f>
              <c:strCache>
                <c:ptCount val="1"/>
                <c:pt idx="0">
                  <c:v>2018</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66.8</c:v>
                </c:pt>
                <c:pt idx="1">
                  <c:v>74.400000000000006</c:v>
                </c:pt>
                <c:pt idx="2">
                  <c:v>75.2</c:v>
                </c:pt>
                <c:pt idx="3">
                  <c:v>68.8</c:v>
                </c:pt>
              </c:numCache>
            </c:numRef>
          </c:val>
          <c:smooth val="0"/>
          <c:extLst>
            <c:ext xmlns:c16="http://schemas.microsoft.com/office/drawing/2014/chart" uri="{C3380CC4-5D6E-409C-BE32-E72D297353CC}">
              <c16:uniqueId val="{00000002-8703-498F-8D32-6BD73997114F}"/>
            </c:ext>
          </c:extLst>
        </c:ser>
        <c:ser>
          <c:idx val="5"/>
          <c:order val="1"/>
          <c:tx>
            <c:strRef>
              <c:f>'Brent price'!$B$26</c:f>
              <c:strCache>
                <c:ptCount val="1"/>
                <c:pt idx="0">
                  <c:v>2019</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63.1</c:v>
                </c:pt>
                <c:pt idx="1">
                  <c:v>68.900000000000006</c:v>
                </c:pt>
                <c:pt idx="2">
                  <c:v>62</c:v>
                </c:pt>
                <c:pt idx="3">
                  <c:v>63.1</c:v>
                </c:pt>
              </c:numCache>
            </c:numRef>
          </c:val>
          <c:smooth val="0"/>
          <c:extLst>
            <c:ext xmlns:c16="http://schemas.microsoft.com/office/drawing/2014/chart" uri="{C3380CC4-5D6E-409C-BE32-E72D297353CC}">
              <c16:uniqueId val="{00000003-8703-498F-8D32-6BD73997114F}"/>
            </c:ext>
          </c:extLst>
        </c:ser>
        <c:ser>
          <c:idx val="6"/>
          <c:order val="3"/>
          <c:tx>
            <c:strRef>
              <c:f>'Brent price'!$B$27</c:f>
              <c:strCache>
                <c:ptCount val="1"/>
                <c:pt idx="0">
                  <c:v>2020</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50.1</c:v>
                </c:pt>
                <c:pt idx="1">
                  <c:v>29.6</c:v>
                </c:pt>
                <c:pt idx="2">
                  <c:v>42.9</c:v>
                </c:pt>
                <c:pt idx="3">
                  <c:v>44.2</c:v>
                </c:pt>
              </c:numCache>
            </c:numRef>
          </c:val>
          <c:smooth val="0"/>
          <c:extLst>
            <c:ext xmlns:c16="http://schemas.microsoft.com/office/drawing/2014/chart" uri="{C3380CC4-5D6E-409C-BE32-E72D297353CC}">
              <c16:uniqueId val="{00000004-8703-498F-8D32-6BD73997114F}"/>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53.519999999999996</c:v>
                </c:pt>
                <c:pt idx="1">
                  <c:v>53.620000000000005</c:v>
                </c:pt>
                <c:pt idx="2">
                  <c:v>55.61999999999999</c:v>
                </c:pt>
                <c:pt idx="3">
                  <c:v>57.339999999999996</c:v>
                </c:pt>
              </c:numCache>
            </c:numRef>
          </c:val>
          <c:smooth val="0"/>
          <c:extLst>
            <c:ext xmlns:c16="http://schemas.microsoft.com/office/drawing/2014/chart" uri="{C3380CC4-5D6E-409C-BE32-E72D297353CC}">
              <c16:uniqueId val="{00000005-8703-498F-8D32-6BD73997114F}"/>
            </c:ext>
          </c:extLst>
        </c:ser>
        <c:dLbls>
          <c:showLegendKey val="0"/>
          <c:showVal val="0"/>
          <c:showCatName val="0"/>
          <c:showSerName val="0"/>
          <c:showPercent val="0"/>
          <c:showBubbleSize val="0"/>
        </c:dLbls>
        <c:marker val="1"/>
        <c:smooth val="0"/>
        <c:axId val="173384832"/>
        <c:axId val="173386368"/>
      </c:lineChart>
      <c:catAx>
        <c:axId val="17338483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6368"/>
        <c:crosses val="autoZero"/>
        <c:auto val="1"/>
        <c:lblAlgn val="ctr"/>
        <c:lblOffset val="100"/>
        <c:tickLblSkip val="1"/>
        <c:tickMarkSkip val="1"/>
        <c:noMultiLvlLbl val="0"/>
      </c:catAx>
      <c:valAx>
        <c:axId val="17338636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4832"/>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2.2000000000000002</c:v>
                </c:pt>
              </c:numCache>
            </c:numRef>
          </c:val>
          <c:extLst>
            <c:ext xmlns:c16="http://schemas.microsoft.com/office/drawing/2014/chart" uri="{C3380CC4-5D6E-409C-BE32-E72D297353CC}">
              <c16:uniqueId val="{00000000-0688-4D51-8F12-FAC4D1E0105B}"/>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0.2</c:v>
                </c:pt>
                <c:pt idx="1">
                  <c:v>0.1</c:v>
                </c:pt>
                <c:pt idx="2">
                  <c:v>-0.1</c:v>
                </c:pt>
                <c:pt idx="3">
                  <c:v>0.1</c:v>
                </c:pt>
              </c:numCache>
            </c:numRef>
          </c:val>
          <c:extLst>
            <c:ext xmlns:c16="http://schemas.microsoft.com/office/drawing/2014/chart" uri="{C3380CC4-5D6E-409C-BE32-E72D297353CC}">
              <c16:uniqueId val="{00000001-0688-4D51-8F12-FAC4D1E0105B}"/>
            </c:ext>
          </c:extLst>
        </c:ser>
        <c:dLbls>
          <c:showLegendKey val="0"/>
          <c:showVal val="0"/>
          <c:showCatName val="0"/>
          <c:showSerName val="0"/>
          <c:showPercent val="0"/>
          <c:showBubbleSize val="0"/>
        </c:dLbls>
        <c:axId val="173408256"/>
        <c:axId val="173409792"/>
      </c:areaChart>
      <c:lineChart>
        <c:grouping val="standard"/>
        <c:varyColors val="0"/>
        <c:ser>
          <c:idx val="4"/>
          <c:order val="0"/>
          <c:tx>
            <c:strRef>
              <c:f>'BU diff'!$B$25</c:f>
              <c:strCache>
                <c:ptCount val="1"/>
                <c:pt idx="0">
                  <c:v>2018</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1.6</c:v>
                </c:pt>
                <c:pt idx="1">
                  <c:v>2.2000000000000002</c:v>
                </c:pt>
                <c:pt idx="2">
                  <c:v>1.3</c:v>
                </c:pt>
                <c:pt idx="3">
                  <c:v>1</c:v>
                </c:pt>
              </c:numCache>
            </c:numRef>
          </c:val>
          <c:smooth val="0"/>
          <c:extLst>
            <c:ext xmlns:c16="http://schemas.microsoft.com/office/drawing/2014/chart" uri="{C3380CC4-5D6E-409C-BE32-E72D297353CC}">
              <c16:uniqueId val="{00000002-0688-4D51-8F12-FAC4D1E0105B}"/>
            </c:ext>
          </c:extLst>
        </c:ser>
        <c:ser>
          <c:idx val="5"/>
          <c:order val="1"/>
          <c:tx>
            <c:strRef>
              <c:f>'BU diff'!$B$26</c:f>
              <c:strCache>
                <c:ptCount val="1"/>
                <c:pt idx="0">
                  <c:v>2019</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0.2</c:v>
                </c:pt>
                <c:pt idx="1">
                  <c:v>0.5</c:v>
                </c:pt>
                <c:pt idx="2">
                  <c:v>1.1000000000000001</c:v>
                </c:pt>
                <c:pt idx="3">
                  <c:v>1.5</c:v>
                </c:pt>
              </c:numCache>
            </c:numRef>
          </c:val>
          <c:smooth val="0"/>
          <c:extLst>
            <c:ext xmlns:c16="http://schemas.microsoft.com/office/drawing/2014/chart" uri="{C3380CC4-5D6E-409C-BE32-E72D297353CC}">
              <c16:uniqueId val="{00000003-0688-4D51-8F12-FAC4D1E0105B}"/>
            </c:ext>
          </c:extLst>
        </c:ser>
        <c:ser>
          <c:idx val="6"/>
          <c:order val="3"/>
          <c:tx>
            <c:strRef>
              <c:f>'BU diff'!$B$27</c:f>
              <c:strCache>
                <c:ptCount val="1"/>
                <c:pt idx="0">
                  <c:v>2020</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2.4</c:v>
                </c:pt>
                <c:pt idx="1">
                  <c:v>0.1</c:v>
                </c:pt>
                <c:pt idx="2">
                  <c:v>-0.1</c:v>
                </c:pt>
                <c:pt idx="3">
                  <c:v>0.1</c:v>
                </c:pt>
              </c:numCache>
            </c:numRef>
          </c:val>
          <c:smooth val="0"/>
          <c:extLst>
            <c:ext xmlns:c16="http://schemas.microsoft.com/office/drawing/2014/chart" uri="{C3380CC4-5D6E-409C-BE32-E72D297353CC}">
              <c16:uniqueId val="{00000004-0688-4D51-8F12-FAC4D1E0105B}"/>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1.8</c:v>
                </c:pt>
                <c:pt idx="1">
                  <c:v>1.38</c:v>
                </c:pt>
                <c:pt idx="2">
                  <c:v>1.1400000000000001</c:v>
                </c:pt>
                <c:pt idx="3">
                  <c:v>1.1399999999999999</c:v>
                </c:pt>
              </c:numCache>
            </c:numRef>
          </c:val>
          <c:smooth val="0"/>
          <c:extLst>
            <c:ext xmlns:c16="http://schemas.microsoft.com/office/drawing/2014/chart" uri="{C3380CC4-5D6E-409C-BE32-E72D297353CC}">
              <c16:uniqueId val="{00000005-0688-4D51-8F12-FAC4D1E0105B}"/>
            </c:ext>
          </c:extLst>
        </c:ser>
        <c:dLbls>
          <c:showLegendKey val="0"/>
          <c:showVal val="0"/>
          <c:showCatName val="0"/>
          <c:showSerName val="0"/>
          <c:showPercent val="0"/>
          <c:showBubbleSize val="0"/>
        </c:dLbls>
        <c:marker val="1"/>
        <c:smooth val="0"/>
        <c:axId val="173408256"/>
        <c:axId val="173409792"/>
      </c:lineChart>
      <c:catAx>
        <c:axId val="17340825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9792"/>
        <c:crossesAt val="-1"/>
        <c:auto val="1"/>
        <c:lblAlgn val="ctr"/>
        <c:lblOffset val="100"/>
        <c:tickLblSkip val="1"/>
        <c:tickMarkSkip val="1"/>
        <c:noMultiLvlLbl val="0"/>
      </c:catAx>
      <c:valAx>
        <c:axId val="1734097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8256"/>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a:extLst>
            <a:ext uri="{FF2B5EF4-FFF2-40B4-BE49-F238E27FC236}">
              <a16:creationId xmlns:a16="http://schemas.microsoft.com/office/drawing/2014/main" id="{00000000-0008-0000-0000-000006000000}"/>
            </a:ext>
          </a:extLst>
        </xdr:cNvPr>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2020</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2</xdr:row>
      <xdr:rowOff>19050</xdr:rowOff>
    </xdr:from>
    <xdr:to>
      <xdr:col>7</xdr:col>
      <xdr:colOff>400050</xdr:colOff>
      <xdr:row>19</xdr:row>
      <xdr:rowOff>57150</xdr:rowOff>
    </xdr:to>
    <xdr:graphicFrame macro="">
      <xdr:nvGraphicFramePr>
        <xdr:cNvPr id="11506" name="Wykres 1">
          <a:extLst>
            <a:ext uri="{FF2B5EF4-FFF2-40B4-BE49-F238E27FC236}">
              <a16:creationId xmlns:a16="http://schemas.microsoft.com/office/drawing/2014/main" id="{00000000-0008-0000-1700-0000F2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304800</xdr:colOff>
      <xdr:row>2</xdr:row>
      <xdr:rowOff>9525</xdr:rowOff>
    </xdr:from>
    <xdr:to>
      <xdr:col>7</xdr:col>
      <xdr:colOff>466725</xdr:colOff>
      <xdr:row>19</xdr:row>
      <xdr:rowOff>47625</xdr:rowOff>
    </xdr:to>
    <xdr:graphicFrame macro="">
      <xdr:nvGraphicFramePr>
        <xdr:cNvPr id="12531" name="Wykres 1">
          <a:extLst>
            <a:ext uri="{FF2B5EF4-FFF2-40B4-BE49-F238E27FC236}">
              <a16:creationId xmlns:a16="http://schemas.microsoft.com/office/drawing/2014/main" id="{00000000-0008-0000-1800-0000F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28574</xdr:colOff>
      <xdr:row>1</xdr:row>
      <xdr:rowOff>133351</xdr:rowOff>
    </xdr:from>
    <xdr:to>
      <xdr:col>14</xdr:col>
      <xdr:colOff>605789</xdr:colOff>
      <xdr:row>21</xdr:row>
      <xdr:rowOff>146050</xdr:rowOff>
    </xdr:to>
    <xdr:sp macro="" textlink="">
      <xdr:nvSpPr>
        <xdr:cNvPr id="2" name="pole tekstowe 1">
          <a:extLst>
            <a:ext uri="{FF2B5EF4-FFF2-40B4-BE49-F238E27FC236}">
              <a16:creationId xmlns:a16="http://schemas.microsoft.com/office/drawing/2014/main" id="{00000000-0008-0000-0200-000002000000}"/>
            </a:ext>
          </a:extLst>
        </xdr:cNvPr>
        <xdr:cNvSpPr txBox="1"/>
      </xdr:nvSpPr>
      <xdr:spPr>
        <a:xfrm>
          <a:off x="28574" y="330201"/>
          <a:ext cx="9556115" cy="3187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together with subsidies</a:t>
          </a:r>
          <a:r>
            <a:rPr lang="pl-PL" sz="1000" baseline="0">
              <a:solidFill>
                <a:sysClr val="windowText" lastClr="000000"/>
              </a:solidFill>
              <a:latin typeface="Arial" panose="020B0604020202020204" pitchFamily="34" charset="0"/>
              <a:cs typeface="Arial" panose="020B0604020202020204" pitchFamily="34" charset="0"/>
            </a:rPr>
            <a:t> is one of the largest and most modern multi-energy groups in Central Europe operating on Polish, Lithuanian, Czech, Slovakian, German and Canadian market. </a:t>
          </a: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In 2020, total crude oil throughput in ORLEN Group amounted to 29.5 million tonnes.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produce, among others gasoline, diesel, heating oil and aviation fuel, and we are a leading producer of petrochemicals.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possess the largest retail network of over 2,850 modern fuel sites, located in Poland, Germany, the Czech Republic, Lithuania and Slovakia. Most of them, over 2,200 stations, are equipped with a non-fuel concept.</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the largest industrial producer of electricity in Poland (Płock powerplant).</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In 2020 PKN ORLEN became the owner of Energa Group. Installed capacity</a:t>
          </a:r>
          <a:r>
            <a:rPr lang="pl-PL" sz="1000" baseline="0">
              <a:solidFill>
                <a:sysClr val="windowText" lastClr="000000"/>
              </a:solidFill>
              <a:latin typeface="Arial" panose="020B0604020202020204" pitchFamily="34" charset="0"/>
              <a:cs typeface="Arial" panose="020B0604020202020204" pitchFamily="34" charset="0"/>
            </a:rPr>
            <a:t> of energy assets at the end of the year was 6.7 GWt (heat) and 3.2 GWe (electricity). </a:t>
          </a:r>
          <a:r>
            <a:rPr lang="pl-PL" sz="1000">
              <a:solidFill>
                <a:sysClr val="windowText" lastClr="000000"/>
              </a:solidFill>
              <a:latin typeface="Arial" panose="020B0604020202020204" pitchFamily="34" charset="0"/>
              <a:cs typeface="Arial" panose="020B0604020202020204" pitchFamily="34" charset="0"/>
            </a:rPr>
            <a:t>In upstream segment, we have assets in Canada and Poland, where the total average production is about 18.0 thousand boe/d, and our oil and gas reserves (2P) are estimated at 174 million boe.</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Shares in PKN ORLEN were first listed on Warsaw Stock Exchange on November 26, 1999 and are components of:</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WIG, WIG20, WIG30, WIG POLAND, WIG-PALIWA and WIG-ESG.</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b="1">
              <a:solidFill>
                <a:sysClr val="windowText" lastClr="000000"/>
              </a:solidFill>
              <a:latin typeface="Arial" panose="020B0604020202020204" pitchFamily="34" charset="0"/>
              <a:cs typeface="Arial" panose="020B0604020202020204" pitchFamily="34" charset="0"/>
            </a:rPr>
            <a:t>Our mission:</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discover and process natural resources to fuel the future.</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b="1">
              <a:solidFill>
                <a:sysClr val="windowText" lastClr="000000"/>
              </a:solidFill>
              <a:latin typeface="Arial" panose="020B0604020202020204" pitchFamily="34" charset="0"/>
              <a:cs typeface="Arial" panose="020B0604020202020204" pitchFamily="34" charset="0"/>
            </a:rPr>
            <a:t>Credo:</a:t>
          </a:r>
        </a:p>
        <a:p>
          <a:pPr algn="l">
            <a:lnSpc>
              <a:spcPts val="1100"/>
            </a:lnSpc>
          </a:pPr>
          <a:r>
            <a:rPr lang="pl-PL" sz="1000" b="1">
              <a:solidFill>
                <a:sysClr val="windowText" lastClr="000000"/>
              </a:solidFill>
              <a:latin typeface="Arial" panose="020B0604020202020204" pitchFamily="34" charset="0"/>
              <a:cs typeface="Arial" panose="020B0604020202020204" pitchFamily="34" charset="0"/>
            </a:rPr>
            <a:t>ORLEN. Fuelling the</a:t>
          </a:r>
          <a:r>
            <a:rPr lang="pl-PL" sz="1000" b="1" baseline="0">
              <a:solidFill>
                <a:sysClr val="windowText" lastClr="000000"/>
              </a:solidFill>
              <a:latin typeface="Arial" panose="020B0604020202020204" pitchFamily="34" charset="0"/>
              <a:cs typeface="Arial" panose="020B0604020202020204" pitchFamily="34" charset="0"/>
            </a:rPr>
            <a:t> future</a:t>
          </a:r>
          <a:r>
            <a:rPr lang="pl-PL" sz="1000" b="1">
              <a:solidFill>
                <a:sysClr val="windowText" lastClr="000000"/>
              </a:solidFill>
              <a:latin typeface="Arial" panose="020B0604020202020204" pitchFamily="34" charset="0"/>
              <a:cs typeface="Arial" panose="020B0604020202020204" pitchFamily="34" charset="0"/>
            </a:rPr>
            <a:t>. Sustainably.</a:t>
          </a:r>
          <a:endParaRPr lang="pl-PL"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116840</xdr:colOff>
      <xdr:row>4</xdr:row>
      <xdr:rowOff>151132</xdr:rowOff>
    </xdr:from>
    <xdr:to>
      <xdr:col>3</xdr:col>
      <xdr:colOff>505459</xdr:colOff>
      <xdr:row>19</xdr:row>
      <xdr:rowOff>65817</xdr:rowOff>
    </xdr:to>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11684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174 million boe of 2P crude oil and natural gas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18,0 thousand boe/d average production in 2020</a:t>
          </a:r>
        </a:p>
      </xdr:txBody>
    </xdr:sp>
    <xdr:clientData/>
  </xdr:twoCellAnchor>
  <xdr:twoCellAnchor>
    <xdr:from>
      <xdr:col>0</xdr:col>
      <xdr:colOff>226137</xdr:colOff>
      <xdr:row>2</xdr:row>
      <xdr:rowOff>143510</xdr:rowOff>
    </xdr:from>
    <xdr:to>
      <xdr:col>3</xdr:col>
      <xdr:colOff>482600</xdr:colOff>
      <xdr:row>4</xdr:row>
      <xdr:rowOff>103566</xdr:rowOff>
    </xdr:to>
    <xdr:sp macro="" textlink="">
      <xdr:nvSpPr>
        <xdr:cNvPr id="5" name="Strzałka w prawo z wcięciem 4">
          <a:extLst>
            <a:ext uri="{FF2B5EF4-FFF2-40B4-BE49-F238E27FC236}">
              <a16:creationId xmlns:a16="http://schemas.microsoft.com/office/drawing/2014/main" id="{00000000-0008-0000-0300-000005000000}"/>
            </a:ext>
          </a:extLst>
        </xdr:cNvPr>
        <xdr:cNvSpPr/>
      </xdr:nvSpPr>
      <xdr:spPr>
        <a:xfrm>
          <a:off x="2261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xdr:txBody>
    </xdr:sp>
    <xdr:clientData/>
  </xdr:twoCellAnchor>
  <xdr:twoCellAnchor>
    <xdr:from>
      <xdr:col>13</xdr:col>
      <xdr:colOff>564515</xdr:colOff>
      <xdr:row>2</xdr:row>
      <xdr:rowOff>142240</xdr:rowOff>
    </xdr:from>
    <xdr:to>
      <xdr:col>17</xdr:col>
      <xdr:colOff>167005</xdr:colOff>
      <xdr:row>4</xdr:row>
      <xdr:rowOff>111760</xdr:rowOff>
    </xdr:to>
    <xdr:sp macro="" textlink="">
      <xdr:nvSpPr>
        <xdr:cNvPr id="6" name="Strzałka w prawo z wcięciem 5">
          <a:extLst>
            <a:ext uri="{FF2B5EF4-FFF2-40B4-BE49-F238E27FC236}">
              <a16:creationId xmlns:a16="http://schemas.microsoft.com/office/drawing/2014/main" id="{00000000-0008-0000-0300-000006000000}"/>
            </a:ext>
          </a:extLst>
        </xdr:cNvPr>
        <xdr:cNvSpPr/>
      </xdr:nvSpPr>
      <xdr:spPr>
        <a:xfrm>
          <a:off x="8902065" y="497840"/>
          <a:ext cx="2167890" cy="28702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13</xdr:col>
      <xdr:colOff>505460</xdr:colOff>
      <xdr:row>4</xdr:row>
      <xdr:rowOff>157482</xdr:rowOff>
    </xdr:from>
    <xdr:to>
      <xdr:col>17</xdr:col>
      <xdr:colOff>26103</xdr:colOff>
      <xdr:row>19</xdr:row>
      <xdr:rowOff>72167</xdr:rowOff>
    </xdr:to>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8843010" y="830582"/>
          <a:ext cx="2086043"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2,855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Retail</a:t>
          </a:r>
          <a:r>
            <a:rPr lang="pl-PL" sz="1000" baseline="0">
              <a:solidFill>
                <a:sysClr val="windowText" lastClr="000000"/>
              </a:solidFill>
              <a:latin typeface="Arial" panose="020B0604020202020204" pitchFamily="34" charset="0"/>
              <a:ea typeface="+mn-ea"/>
              <a:cs typeface="Arial" panose="020B0604020202020204" pitchFamily="34" charset="0"/>
            </a:rPr>
            <a:t> market share</a:t>
          </a:r>
          <a:r>
            <a:rPr lang="pl-PL" sz="1000">
              <a:solidFill>
                <a:sysClr val="windowText" lastClr="000000"/>
              </a:solidFill>
              <a:latin typeface="Arial" panose="020B0604020202020204" pitchFamily="34" charset="0"/>
              <a:ea typeface="+mn-ea"/>
              <a:cs typeface="Arial" panose="020B0604020202020204" pitchFamily="34" charset="0"/>
            </a:rPr>
            <a:t>: 34% Poland, 25% the Czech Rep., 7% Germany,</a:t>
          </a:r>
          <a:r>
            <a:rPr lang="pl-PL" sz="1000" baseline="0">
              <a:solidFill>
                <a:sysClr val="windowText" lastClr="000000"/>
              </a:solidFill>
              <a:latin typeface="Arial" panose="020B0604020202020204" pitchFamily="34" charset="0"/>
              <a:ea typeface="+mn-ea"/>
              <a:cs typeface="Arial" panose="020B0604020202020204" pitchFamily="34" charset="0"/>
            </a:rPr>
            <a:t> </a:t>
          </a:r>
          <a:r>
            <a:rPr lang="pl-PL" sz="1000">
              <a:solidFill>
                <a:sysClr val="windowText" lastClr="000000"/>
              </a:solidFill>
              <a:latin typeface="Arial" panose="020B0604020202020204" pitchFamily="34" charset="0"/>
              <a:ea typeface="+mn-ea"/>
              <a:cs typeface="Arial" panose="020B0604020202020204" pitchFamily="34" charset="0"/>
            </a:rPr>
            <a:t>5% Lithuania and 0.6% Slovakia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2,218 Stop Cafe locations (including convenience shops)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212 alternative fuel points, of which: 137 in Poland, 66 in the Czech Rep. and 9 in Germany</a:t>
          </a:r>
        </a:p>
      </xdr:txBody>
    </xdr:sp>
    <xdr:clientData/>
  </xdr:twoCellAnchor>
  <xdr:twoCellAnchor>
    <xdr:from>
      <xdr:col>3</xdr:col>
      <xdr:colOff>364491</xdr:colOff>
      <xdr:row>4</xdr:row>
      <xdr:rowOff>151132</xdr:rowOff>
    </xdr:from>
    <xdr:to>
      <xdr:col>7</xdr:col>
      <xdr:colOff>44451</xdr:colOff>
      <xdr:row>19</xdr:row>
      <xdr:rowOff>65817</xdr:rowOff>
    </xdr:to>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2288541" y="824232"/>
          <a:ext cx="2245360"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Max. crude</a:t>
          </a:r>
          <a:r>
            <a:rPr lang="pl-PL" sz="1000" baseline="0">
              <a:solidFill>
                <a:schemeClr val="dk1"/>
              </a:solidFill>
              <a:latin typeface="Arial" panose="020B0604020202020204" pitchFamily="34" charset="0"/>
              <a:ea typeface="+mn-ea"/>
              <a:cs typeface="Arial" panose="020B0604020202020204" pitchFamily="34" charset="0"/>
            </a:rPr>
            <a:t> oil </a:t>
          </a:r>
          <a:r>
            <a:rPr lang="pl-PL" sz="1000">
              <a:solidFill>
                <a:schemeClr val="dk1"/>
              </a:solidFill>
              <a:latin typeface="Arial" panose="020B0604020202020204" pitchFamily="34" charset="0"/>
              <a:ea typeface="+mn-ea"/>
              <a:cs typeface="Arial" panose="020B0604020202020204" pitchFamily="34" charset="0"/>
            </a:rPr>
            <a:t>throughput capacity 35.2 mt/y: 16.3 mt/y Płock, 10.2 mt/y ORLEN Lietuva, 8.7 mt/y Unipetrol</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2020 amounted to 23.6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construction of Visbreaking Unit in Płock, construction of Propylene Glycol in ORLEN Południe</a:t>
          </a:r>
        </a:p>
      </xdr:txBody>
    </xdr:sp>
    <xdr:clientData/>
  </xdr:twoCellAnchor>
  <xdr:twoCellAnchor>
    <xdr:from>
      <xdr:col>3</xdr:col>
      <xdr:colOff>473787</xdr:colOff>
      <xdr:row>2</xdr:row>
      <xdr:rowOff>143510</xdr:rowOff>
    </xdr:from>
    <xdr:to>
      <xdr:col>7</xdr:col>
      <xdr:colOff>88900</xdr:colOff>
      <xdr:row>4</xdr:row>
      <xdr:rowOff>103566</xdr:rowOff>
    </xdr:to>
    <xdr:sp macro="" textlink="">
      <xdr:nvSpPr>
        <xdr:cNvPr id="10" name="Strzałka w prawo z wcięciem 9">
          <a:extLst>
            <a:ext uri="{FF2B5EF4-FFF2-40B4-BE49-F238E27FC236}">
              <a16:creationId xmlns:a16="http://schemas.microsoft.com/office/drawing/2014/main" id="{00000000-0008-0000-0300-00000A000000}"/>
            </a:ext>
          </a:extLst>
        </xdr:cNvPr>
        <xdr:cNvSpPr/>
      </xdr:nvSpPr>
      <xdr:spPr>
        <a:xfrm>
          <a:off x="23978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REFINING</a:t>
          </a:r>
        </a:p>
      </xdr:txBody>
    </xdr:sp>
    <xdr:clientData/>
  </xdr:twoCellAnchor>
  <xdr:twoCellAnchor>
    <xdr:from>
      <xdr:col>7</xdr:col>
      <xdr:colOff>2540</xdr:colOff>
      <xdr:row>4</xdr:row>
      <xdr:rowOff>151132</xdr:rowOff>
    </xdr:from>
    <xdr:to>
      <xdr:col>10</xdr:col>
      <xdr:colOff>276225</xdr:colOff>
      <xdr:row>19</xdr:row>
      <xdr:rowOff>65817</xdr:rowOff>
    </xdr:to>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4269740" y="836932"/>
          <a:ext cx="2102485"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2020 amounted to    5.1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expansion of Fertilizers production capacity (Anwil), Petrochemicals Development Program (building of Aromatics complex, expansion of Olefins, expansion of Phenol capacity, building R&amp;D Center)</a:t>
          </a:r>
        </a:p>
      </xdr:txBody>
    </xdr:sp>
    <xdr:clientData/>
  </xdr:twoCellAnchor>
  <xdr:twoCellAnchor>
    <xdr:from>
      <xdr:col>7</xdr:col>
      <xdr:colOff>80087</xdr:colOff>
      <xdr:row>2</xdr:row>
      <xdr:rowOff>143510</xdr:rowOff>
    </xdr:from>
    <xdr:to>
      <xdr:col>10</xdr:col>
      <xdr:colOff>336550</xdr:colOff>
      <xdr:row>4</xdr:row>
      <xdr:rowOff>103566</xdr:rowOff>
    </xdr:to>
    <xdr:sp macro="" textlink="">
      <xdr:nvSpPr>
        <xdr:cNvPr id="12" name="Strzałka w prawo z wcięciem 11">
          <a:extLst>
            <a:ext uri="{FF2B5EF4-FFF2-40B4-BE49-F238E27FC236}">
              <a16:creationId xmlns:a16="http://schemas.microsoft.com/office/drawing/2014/main" id="{00000000-0008-0000-0300-00000C000000}"/>
            </a:ext>
          </a:extLst>
        </xdr:cNvPr>
        <xdr:cNvSpPr/>
      </xdr:nvSpPr>
      <xdr:spPr>
        <a:xfrm>
          <a:off x="456953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PETROCHEMICAL</a:t>
          </a:r>
        </a:p>
      </xdr:txBody>
    </xdr:sp>
    <xdr:clientData/>
  </xdr:twoCellAnchor>
  <xdr:twoCellAnchor>
    <xdr:from>
      <xdr:col>10</xdr:col>
      <xdr:colOff>212090</xdr:colOff>
      <xdr:row>4</xdr:row>
      <xdr:rowOff>151132</xdr:rowOff>
    </xdr:from>
    <xdr:to>
      <xdr:col>13</xdr:col>
      <xdr:colOff>600709</xdr:colOff>
      <xdr:row>19</xdr:row>
      <xdr:rowOff>65817</xdr:rowOff>
    </xdr:to>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625590" y="824232"/>
          <a:ext cx="2312669" cy="2295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Installed capacity of electricity</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 3.2 GWe</a:t>
          </a:r>
          <a:r>
            <a:rPr lang="pl-PL" sz="1000" baseline="0">
              <a:solidFill>
                <a:schemeClr val="dk1"/>
              </a:solidFill>
              <a:latin typeface="Arial" panose="020B0604020202020204" pitchFamily="34" charset="0"/>
              <a:ea typeface="+mn-ea"/>
              <a:cs typeface="Arial" panose="020B0604020202020204" pitchFamily="34" charset="0"/>
            </a:rPr>
            <a:t> and heat </a:t>
          </a:r>
          <a:r>
            <a:rPr lang="pl-PL" sz="1000">
              <a:solidFill>
                <a:schemeClr val="dk1"/>
              </a:solidFill>
              <a:latin typeface="Arial" panose="020B0604020202020204" pitchFamily="34" charset="0"/>
              <a:ea typeface="+mn-ea"/>
              <a:cs typeface="Arial" panose="020B0604020202020204" pitchFamily="34" charset="0"/>
            </a:rPr>
            <a:t>6.7 GWt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Gas consumption in ORLEN Group in 2020 amounted to   </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3.1 bcm, including 2.8 bcm in Poland, which makes us the largest gas consumer in Poland.</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project of offshore wind farm on the Baltic Sea with</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maximum capacity up to 1.2 GWe.</a:t>
          </a:r>
        </a:p>
      </xdr:txBody>
    </xdr:sp>
    <xdr:clientData/>
  </xdr:twoCellAnchor>
  <xdr:twoCellAnchor>
    <xdr:from>
      <xdr:col>10</xdr:col>
      <xdr:colOff>321387</xdr:colOff>
      <xdr:row>2</xdr:row>
      <xdr:rowOff>143510</xdr:rowOff>
    </xdr:from>
    <xdr:to>
      <xdr:col>13</xdr:col>
      <xdr:colOff>577850</xdr:colOff>
      <xdr:row>4</xdr:row>
      <xdr:rowOff>103566</xdr:rowOff>
    </xdr:to>
    <xdr:sp macro="" textlink="">
      <xdr:nvSpPr>
        <xdr:cNvPr id="14" name="Strzałka w prawo z wcięciem 13">
          <a:extLst>
            <a:ext uri="{FF2B5EF4-FFF2-40B4-BE49-F238E27FC236}">
              <a16:creationId xmlns:a16="http://schemas.microsoft.com/office/drawing/2014/main" id="{00000000-0008-0000-0300-00000E000000}"/>
            </a:ext>
          </a:extLst>
        </xdr:cNvPr>
        <xdr:cNvSpPr/>
      </xdr:nvSpPr>
      <xdr:spPr>
        <a:xfrm>
          <a:off x="6734887" y="499110"/>
          <a:ext cx="2180513" cy="27755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ENERGY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48" name="Wykres 1">
          <a:extLst>
            <a:ext uri="{FF2B5EF4-FFF2-40B4-BE49-F238E27FC236}">
              <a16:creationId xmlns:a16="http://schemas.microsoft.com/office/drawing/2014/main" id="{00000000-0008-0000-0400-0000FC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3</xdr:row>
      <xdr:rowOff>57150</xdr:rowOff>
    </xdr:from>
    <xdr:to>
      <xdr:col>2</xdr:col>
      <xdr:colOff>495300</xdr:colOff>
      <xdr:row>9</xdr:row>
      <xdr:rowOff>95250</xdr:rowOff>
    </xdr:to>
    <xdr:graphicFrame macro="">
      <xdr:nvGraphicFramePr>
        <xdr:cNvPr id="6386" name="Wykres 2">
          <a:extLst>
            <a:ext uri="{FF2B5EF4-FFF2-40B4-BE49-F238E27FC236}">
              <a16:creationId xmlns:a16="http://schemas.microsoft.com/office/drawing/2014/main" id="{00000000-0008-0000-0900-0000F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219075</xdr:colOff>
      <xdr:row>6</xdr:row>
      <xdr:rowOff>133350</xdr:rowOff>
    </xdr:from>
    <xdr:to>
      <xdr:col>9</xdr:col>
      <xdr:colOff>171450</xdr:colOff>
      <xdr:row>20</xdr:row>
      <xdr:rowOff>114300</xdr:rowOff>
    </xdr:to>
    <xdr:graphicFrame macro="">
      <xdr:nvGraphicFramePr>
        <xdr:cNvPr id="7537" name="Wykres 4">
          <a:extLst>
            <a:ext uri="{FF2B5EF4-FFF2-40B4-BE49-F238E27FC236}">
              <a16:creationId xmlns:a16="http://schemas.microsoft.com/office/drawing/2014/main" id="{00000000-0008-0000-0E00-000071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1104900</xdr:colOff>
      <xdr:row>3</xdr:row>
      <xdr:rowOff>114300</xdr:rowOff>
    </xdr:from>
    <xdr:to>
      <xdr:col>5</xdr:col>
      <xdr:colOff>197420</xdr:colOff>
      <xdr:row>26</xdr:row>
      <xdr:rowOff>126825</xdr:rowOff>
    </xdr:to>
    <xdr:grpSp>
      <xdr:nvGrpSpPr>
        <xdr:cNvPr id="3" name="Grupa 2">
          <a:extLst>
            <a:ext uri="{FF2B5EF4-FFF2-40B4-BE49-F238E27FC236}">
              <a16:creationId xmlns:a16="http://schemas.microsoft.com/office/drawing/2014/main" id="{00000000-0008-0000-0F00-000003000000}"/>
            </a:ext>
          </a:extLst>
        </xdr:cNvPr>
        <xdr:cNvGrpSpPr>
          <a:grpSpLocks noChangeAspect="1"/>
        </xdr:cNvGrpSpPr>
      </xdr:nvGrpSpPr>
      <xdr:grpSpPr>
        <a:xfrm>
          <a:off x="1104900" y="685800"/>
          <a:ext cx="3113975" cy="3959685"/>
          <a:chOff x="6353175" y="323850"/>
          <a:chExt cx="5667375" cy="7019925"/>
        </a:xfrm>
      </xdr:grpSpPr>
      <xdr:pic>
        <xdr:nvPicPr>
          <xdr:cNvPr id="5" name="Obraz 4">
            <a:extLst>
              <a:ext uri="{FF2B5EF4-FFF2-40B4-BE49-F238E27FC236}">
                <a16:creationId xmlns:a16="http://schemas.microsoft.com/office/drawing/2014/main" id="{00000000-0008-0000-0F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5460"/>
          <a:stretch/>
        </xdr:blipFill>
        <xdr:spPr bwMode="auto">
          <a:xfrm>
            <a:off x="6353175" y="323850"/>
            <a:ext cx="5667375" cy="56864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Obraz 7">
            <a:extLst>
              <a:ext uri="{FF2B5EF4-FFF2-40B4-BE49-F238E27FC236}">
                <a16:creationId xmlns:a16="http://schemas.microsoft.com/office/drawing/2014/main" id="{00000000-0008-0000-0F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4000" b="865"/>
          <a:stretch/>
        </xdr:blipFill>
        <xdr:spPr bwMode="auto">
          <a:xfrm>
            <a:off x="6353175" y="6010275"/>
            <a:ext cx="5667375" cy="13335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00000000-0008-0000-1200-000002000000}"/>
            </a:ext>
          </a:extLst>
        </xdr:cNvPr>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3" name="AutoShape 1589">
          <a:extLst>
            <a:ext uri="{FF2B5EF4-FFF2-40B4-BE49-F238E27FC236}">
              <a16:creationId xmlns:a16="http://schemas.microsoft.com/office/drawing/2014/main" id="{00000000-0008-0000-1200-000003000000}"/>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4" name="Group 1593">
          <a:extLst>
            <a:ext uri="{FF2B5EF4-FFF2-40B4-BE49-F238E27FC236}">
              <a16:creationId xmlns:a16="http://schemas.microsoft.com/office/drawing/2014/main" id="{00000000-0008-0000-1200-000004000000}"/>
            </a:ext>
          </a:extLst>
        </xdr:cNvPr>
        <xdr:cNvGrpSpPr>
          <a:grpSpLocks/>
        </xdr:cNvGrpSpPr>
      </xdr:nvGrpSpPr>
      <xdr:grpSpPr bwMode="auto">
        <a:xfrm>
          <a:off x="4834890" y="6339840"/>
          <a:ext cx="491490" cy="0"/>
          <a:chOff x="535" y="958"/>
          <a:chExt cx="50" cy="95"/>
        </a:xfrm>
      </xdr:grpSpPr>
      <xdr:sp macro="" textlink="">
        <xdr:nvSpPr>
          <xdr:cNvPr id="5" name="Freeform 1591">
            <a:extLst>
              <a:ext uri="{FF2B5EF4-FFF2-40B4-BE49-F238E27FC236}">
                <a16:creationId xmlns:a16="http://schemas.microsoft.com/office/drawing/2014/main" id="{00000000-0008-0000-1200-00000500000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592">
            <a:extLst>
              <a:ext uri="{FF2B5EF4-FFF2-40B4-BE49-F238E27FC236}">
                <a16:creationId xmlns:a16="http://schemas.microsoft.com/office/drawing/2014/main" id="{00000000-0008-0000-1200-00000600000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7" name="Group 1596">
          <a:extLst>
            <a:ext uri="{FF2B5EF4-FFF2-40B4-BE49-F238E27FC236}">
              <a16:creationId xmlns:a16="http://schemas.microsoft.com/office/drawing/2014/main" id="{00000000-0008-0000-1200-000007000000}"/>
            </a:ext>
          </a:extLst>
        </xdr:cNvPr>
        <xdr:cNvGrpSpPr>
          <a:grpSpLocks/>
        </xdr:cNvGrpSpPr>
      </xdr:nvGrpSpPr>
      <xdr:grpSpPr bwMode="auto">
        <a:xfrm>
          <a:off x="5903595" y="6339840"/>
          <a:ext cx="832485" cy="0"/>
          <a:chOff x="644" y="1052"/>
          <a:chExt cx="162" cy="38"/>
        </a:xfrm>
      </xdr:grpSpPr>
      <xdr:sp macro="" textlink="">
        <xdr:nvSpPr>
          <xdr:cNvPr id="8" name="Freeform 1594">
            <a:extLst>
              <a:ext uri="{FF2B5EF4-FFF2-40B4-BE49-F238E27FC236}">
                <a16:creationId xmlns:a16="http://schemas.microsoft.com/office/drawing/2014/main" id="{00000000-0008-0000-1200-000008000000}"/>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1595">
            <a:extLst>
              <a:ext uri="{FF2B5EF4-FFF2-40B4-BE49-F238E27FC236}">
                <a16:creationId xmlns:a16="http://schemas.microsoft.com/office/drawing/2014/main" id="{00000000-0008-0000-1200-000009000000}"/>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0" name="Group 1599">
          <a:extLst>
            <a:ext uri="{FF2B5EF4-FFF2-40B4-BE49-F238E27FC236}">
              <a16:creationId xmlns:a16="http://schemas.microsoft.com/office/drawing/2014/main" id="{00000000-0008-0000-1200-00000A000000}"/>
            </a:ext>
          </a:extLst>
        </xdr:cNvPr>
        <xdr:cNvGrpSpPr>
          <a:grpSpLocks/>
        </xdr:cNvGrpSpPr>
      </xdr:nvGrpSpPr>
      <xdr:grpSpPr bwMode="auto">
        <a:xfrm>
          <a:off x="6595110" y="6339840"/>
          <a:ext cx="140970" cy="0"/>
          <a:chOff x="715" y="786"/>
          <a:chExt cx="57" cy="37"/>
        </a:xfrm>
      </xdr:grpSpPr>
      <xdr:sp macro="" textlink="">
        <xdr:nvSpPr>
          <xdr:cNvPr id="11" name="Freeform 1597">
            <a:extLst>
              <a:ext uri="{FF2B5EF4-FFF2-40B4-BE49-F238E27FC236}">
                <a16:creationId xmlns:a16="http://schemas.microsoft.com/office/drawing/2014/main" id="{00000000-0008-0000-1200-00000B00000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598">
            <a:extLst>
              <a:ext uri="{FF2B5EF4-FFF2-40B4-BE49-F238E27FC236}">
                <a16:creationId xmlns:a16="http://schemas.microsoft.com/office/drawing/2014/main" id="{00000000-0008-0000-1200-00000C00000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3" name="Group 1607">
          <a:extLst>
            <a:ext uri="{FF2B5EF4-FFF2-40B4-BE49-F238E27FC236}">
              <a16:creationId xmlns:a16="http://schemas.microsoft.com/office/drawing/2014/main" id="{00000000-0008-0000-1200-00000D000000}"/>
            </a:ext>
          </a:extLst>
        </xdr:cNvPr>
        <xdr:cNvGrpSpPr>
          <a:grpSpLocks/>
        </xdr:cNvGrpSpPr>
      </xdr:nvGrpSpPr>
      <xdr:grpSpPr bwMode="auto">
        <a:xfrm>
          <a:off x="4863465" y="6339840"/>
          <a:ext cx="1872615" cy="0"/>
          <a:chOff x="538" y="928"/>
          <a:chExt cx="203" cy="143"/>
        </a:xfrm>
      </xdr:grpSpPr>
      <xdr:sp macro="" textlink="">
        <xdr:nvSpPr>
          <xdr:cNvPr id="14" name="Freeform 1600">
            <a:extLst>
              <a:ext uri="{FF2B5EF4-FFF2-40B4-BE49-F238E27FC236}">
                <a16:creationId xmlns:a16="http://schemas.microsoft.com/office/drawing/2014/main" id="{00000000-0008-0000-1200-00000E000000}"/>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601">
            <a:extLst>
              <a:ext uri="{FF2B5EF4-FFF2-40B4-BE49-F238E27FC236}">
                <a16:creationId xmlns:a16="http://schemas.microsoft.com/office/drawing/2014/main" id="{00000000-0008-0000-1200-00000F000000}"/>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1602">
            <a:extLst>
              <a:ext uri="{FF2B5EF4-FFF2-40B4-BE49-F238E27FC236}">
                <a16:creationId xmlns:a16="http://schemas.microsoft.com/office/drawing/2014/main" id="{00000000-0008-0000-1200-000010000000}"/>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1603">
            <a:extLst>
              <a:ext uri="{FF2B5EF4-FFF2-40B4-BE49-F238E27FC236}">
                <a16:creationId xmlns:a16="http://schemas.microsoft.com/office/drawing/2014/main" id="{00000000-0008-0000-1200-000011000000}"/>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1604">
            <a:extLst>
              <a:ext uri="{FF2B5EF4-FFF2-40B4-BE49-F238E27FC236}">
                <a16:creationId xmlns:a16="http://schemas.microsoft.com/office/drawing/2014/main" id="{00000000-0008-0000-1200-000012000000}"/>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 name="Freeform 1605">
            <a:extLst>
              <a:ext uri="{FF2B5EF4-FFF2-40B4-BE49-F238E27FC236}">
                <a16:creationId xmlns:a16="http://schemas.microsoft.com/office/drawing/2014/main" id="{00000000-0008-0000-1200-000013000000}"/>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1606">
            <a:extLst>
              <a:ext uri="{FF2B5EF4-FFF2-40B4-BE49-F238E27FC236}">
                <a16:creationId xmlns:a16="http://schemas.microsoft.com/office/drawing/2014/main" id="{00000000-0008-0000-1200-000014000000}"/>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1" name="Group 1610">
          <a:extLst>
            <a:ext uri="{FF2B5EF4-FFF2-40B4-BE49-F238E27FC236}">
              <a16:creationId xmlns:a16="http://schemas.microsoft.com/office/drawing/2014/main" id="{00000000-0008-0000-1200-000015000000}"/>
            </a:ext>
          </a:extLst>
        </xdr:cNvPr>
        <xdr:cNvGrpSpPr>
          <a:grpSpLocks/>
        </xdr:cNvGrpSpPr>
      </xdr:nvGrpSpPr>
      <xdr:grpSpPr bwMode="auto">
        <a:xfrm>
          <a:off x="6736080" y="6339840"/>
          <a:ext cx="0" cy="0"/>
          <a:chOff x="875" y="871"/>
          <a:chExt cx="48" cy="27"/>
        </a:xfrm>
      </xdr:grpSpPr>
      <xdr:sp macro="" textlink="">
        <xdr:nvSpPr>
          <xdr:cNvPr id="22" name="Freeform 1608">
            <a:extLst>
              <a:ext uri="{FF2B5EF4-FFF2-40B4-BE49-F238E27FC236}">
                <a16:creationId xmlns:a16="http://schemas.microsoft.com/office/drawing/2014/main" id="{00000000-0008-0000-1200-000016000000}"/>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609">
            <a:extLst>
              <a:ext uri="{FF2B5EF4-FFF2-40B4-BE49-F238E27FC236}">
                <a16:creationId xmlns:a16="http://schemas.microsoft.com/office/drawing/2014/main" id="{00000000-0008-0000-1200-000017000000}"/>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4" name="Group 1613">
          <a:extLst>
            <a:ext uri="{FF2B5EF4-FFF2-40B4-BE49-F238E27FC236}">
              <a16:creationId xmlns:a16="http://schemas.microsoft.com/office/drawing/2014/main" id="{00000000-0008-0000-1200-000018000000}"/>
            </a:ext>
          </a:extLst>
        </xdr:cNvPr>
        <xdr:cNvGrpSpPr>
          <a:grpSpLocks/>
        </xdr:cNvGrpSpPr>
      </xdr:nvGrpSpPr>
      <xdr:grpSpPr bwMode="auto">
        <a:xfrm>
          <a:off x="6736080" y="6339840"/>
          <a:ext cx="0" cy="0"/>
          <a:chOff x="818" y="832"/>
          <a:chExt cx="114" cy="48"/>
        </a:xfrm>
      </xdr:grpSpPr>
      <xdr:sp macro="" textlink="">
        <xdr:nvSpPr>
          <xdr:cNvPr id="25" name="Freeform 1611">
            <a:extLst>
              <a:ext uri="{FF2B5EF4-FFF2-40B4-BE49-F238E27FC236}">
                <a16:creationId xmlns:a16="http://schemas.microsoft.com/office/drawing/2014/main" id="{00000000-0008-0000-1200-00001900000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1612">
            <a:extLst>
              <a:ext uri="{FF2B5EF4-FFF2-40B4-BE49-F238E27FC236}">
                <a16:creationId xmlns:a16="http://schemas.microsoft.com/office/drawing/2014/main" id="{00000000-0008-0000-1200-00001A00000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7" name="Group 1616">
          <a:extLst>
            <a:ext uri="{FF2B5EF4-FFF2-40B4-BE49-F238E27FC236}">
              <a16:creationId xmlns:a16="http://schemas.microsoft.com/office/drawing/2014/main" id="{00000000-0008-0000-1200-00001B000000}"/>
            </a:ext>
          </a:extLst>
        </xdr:cNvPr>
        <xdr:cNvGrpSpPr>
          <a:grpSpLocks/>
        </xdr:cNvGrpSpPr>
      </xdr:nvGrpSpPr>
      <xdr:grpSpPr bwMode="auto">
        <a:xfrm>
          <a:off x="6736080" y="6339840"/>
          <a:ext cx="0" cy="0"/>
          <a:chOff x="856" y="794"/>
          <a:chExt cx="101" cy="46"/>
        </a:xfrm>
      </xdr:grpSpPr>
      <xdr:sp macro="" textlink="">
        <xdr:nvSpPr>
          <xdr:cNvPr id="28" name="Freeform 1614">
            <a:extLst>
              <a:ext uri="{FF2B5EF4-FFF2-40B4-BE49-F238E27FC236}">
                <a16:creationId xmlns:a16="http://schemas.microsoft.com/office/drawing/2014/main" id="{00000000-0008-0000-1200-00001C000000}"/>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1615">
            <a:extLst>
              <a:ext uri="{FF2B5EF4-FFF2-40B4-BE49-F238E27FC236}">
                <a16:creationId xmlns:a16="http://schemas.microsoft.com/office/drawing/2014/main" id="{00000000-0008-0000-1200-00001D000000}"/>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0" name="Group 1646">
          <a:extLst>
            <a:ext uri="{FF2B5EF4-FFF2-40B4-BE49-F238E27FC236}">
              <a16:creationId xmlns:a16="http://schemas.microsoft.com/office/drawing/2014/main" id="{00000000-0008-0000-1200-00001E000000}"/>
            </a:ext>
          </a:extLst>
        </xdr:cNvPr>
        <xdr:cNvGrpSpPr>
          <a:grpSpLocks/>
        </xdr:cNvGrpSpPr>
      </xdr:nvGrpSpPr>
      <xdr:grpSpPr bwMode="auto">
        <a:xfrm>
          <a:off x="6772275" y="5514975"/>
          <a:ext cx="0" cy="0"/>
          <a:chOff x="988" y="665"/>
          <a:chExt cx="108" cy="45"/>
        </a:xfrm>
      </xdr:grpSpPr>
      <xdr:sp macro="" textlink="">
        <xdr:nvSpPr>
          <xdr:cNvPr id="31" name="Freeform 1644">
            <a:extLst>
              <a:ext uri="{FF2B5EF4-FFF2-40B4-BE49-F238E27FC236}">
                <a16:creationId xmlns:a16="http://schemas.microsoft.com/office/drawing/2014/main" id="{00000000-0008-0000-1200-00001F000000}"/>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1645">
            <a:extLst>
              <a:ext uri="{FF2B5EF4-FFF2-40B4-BE49-F238E27FC236}">
                <a16:creationId xmlns:a16="http://schemas.microsoft.com/office/drawing/2014/main" id="{00000000-0008-0000-1200-000020000000}"/>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3" name="Group 1649">
          <a:extLst>
            <a:ext uri="{FF2B5EF4-FFF2-40B4-BE49-F238E27FC236}">
              <a16:creationId xmlns:a16="http://schemas.microsoft.com/office/drawing/2014/main" id="{00000000-0008-0000-1200-000021000000}"/>
            </a:ext>
          </a:extLst>
        </xdr:cNvPr>
        <xdr:cNvGrpSpPr>
          <a:grpSpLocks/>
        </xdr:cNvGrpSpPr>
      </xdr:nvGrpSpPr>
      <xdr:grpSpPr bwMode="auto">
        <a:xfrm>
          <a:off x="6772275" y="5514975"/>
          <a:ext cx="0" cy="0"/>
          <a:chOff x="1072" y="842"/>
          <a:chExt cx="53" cy="55"/>
        </a:xfrm>
      </xdr:grpSpPr>
      <xdr:sp macro="" textlink="">
        <xdr:nvSpPr>
          <xdr:cNvPr id="34" name="Freeform 1647">
            <a:extLst>
              <a:ext uri="{FF2B5EF4-FFF2-40B4-BE49-F238E27FC236}">
                <a16:creationId xmlns:a16="http://schemas.microsoft.com/office/drawing/2014/main" id="{00000000-0008-0000-1200-000022000000}"/>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1648">
            <a:extLst>
              <a:ext uri="{FF2B5EF4-FFF2-40B4-BE49-F238E27FC236}">
                <a16:creationId xmlns:a16="http://schemas.microsoft.com/office/drawing/2014/main" id="{00000000-0008-0000-1200-000023000000}"/>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36" name="Group 1652">
          <a:extLst>
            <a:ext uri="{FF2B5EF4-FFF2-40B4-BE49-F238E27FC236}">
              <a16:creationId xmlns:a16="http://schemas.microsoft.com/office/drawing/2014/main" id="{00000000-0008-0000-1200-000024000000}"/>
            </a:ext>
          </a:extLst>
        </xdr:cNvPr>
        <xdr:cNvGrpSpPr>
          <a:grpSpLocks/>
        </xdr:cNvGrpSpPr>
      </xdr:nvGrpSpPr>
      <xdr:grpSpPr bwMode="auto">
        <a:xfrm>
          <a:off x="6736080" y="6339840"/>
          <a:ext cx="0" cy="0"/>
          <a:chOff x="912" y="902"/>
          <a:chExt cx="56" cy="48"/>
        </a:xfrm>
      </xdr:grpSpPr>
      <xdr:sp macro="" textlink="">
        <xdr:nvSpPr>
          <xdr:cNvPr id="37" name="Freeform 1650">
            <a:extLst>
              <a:ext uri="{FF2B5EF4-FFF2-40B4-BE49-F238E27FC236}">
                <a16:creationId xmlns:a16="http://schemas.microsoft.com/office/drawing/2014/main" id="{00000000-0008-0000-1200-00002500000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51">
            <a:extLst>
              <a:ext uri="{FF2B5EF4-FFF2-40B4-BE49-F238E27FC236}">
                <a16:creationId xmlns:a16="http://schemas.microsoft.com/office/drawing/2014/main" id="{00000000-0008-0000-1200-00002600000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9" name="Group 1655">
          <a:extLst>
            <a:ext uri="{FF2B5EF4-FFF2-40B4-BE49-F238E27FC236}">
              <a16:creationId xmlns:a16="http://schemas.microsoft.com/office/drawing/2014/main" id="{00000000-0008-0000-1200-000027000000}"/>
            </a:ext>
          </a:extLst>
        </xdr:cNvPr>
        <xdr:cNvGrpSpPr>
          <a:grpSpLocks/>
        </xdr:cNvGrpSpPr>
      </xdr:nvGrpSpPr>
      <xdr:grpSpPr bwMode="auto">
        <a:xfrm>
          <a:off x="6772275" y="5514975"/>
          <a:ext cx="0" cy="0"/>
          <a:chOff x="978" y="846"/>
          <a:chExt cx="140" cy="85"/>
        </a:xfrm>
      </xdr:grpSpPr>
      <xdr:sp macro="" textlink="">
        <xdr:nvSpPr>
          <xdr:cNvPr id="40" name="Freeform 1653">
            <a:extLst>
              <a:ext uri="{FF2B5EF4-FFF2-40B4-BE49-F238E27FC236}">
                <a16:creationId xmlns:a16="http://schemas.microsoft.com/office/drawing/2014/main" id="{00000000-0008-0000-1200-00002800000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654">
            <a:extLst>
              <a:ext uri="{FF2B5EF4-FFF2-40B4-BE49-F238E27FC236}">
                <a16:creationId xmlns:a16="http://schemas.microsoft.com/office/drawing/2014/main" id="{00000000-0008-0000-1200-00002900000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2" name="Group 1658">
          <a:extLst>
            <a:ext uri="{FF2B5EF4-FFF2-40B4-BE49-F238E27FC236}">
              <a16:creationId xmlns:a16="http://schemas.microsoft.com/office/drawing/2014/main" id="{00000000-0008-0000-1200-00002A000000}"/>
            </a:ext>
          </a:extLst>
        </xdr:cNvPr>
        <xdr:cNvGrpSpPr>
          <a:grpSpLocks/>
        </xdr:cNvGrpSpPr>
      </xdr:nvGrpSpPr>
      <xdr:grpSpPr bwMode="auto">
        <a:xfrm>
          <a:off x="6772275" y="5514975"/>
          <a:ext cx="0" cy="0"/>
          <a:chOff x="953" y="884"/>
          <a:chExt cx="66" cy="83"/>
        </a:xfrm>
      </xdr:grpSpPr>
      <xdr:sp macro="" textlink="">
        <xdr:nvSpPr>
          <xdr:cNvPr id="43" name="Freeform 1656">
            <a:extLst>
              <a:ext uri="{FF2B5EF4-FFF2-40B4-BE49-F238E27FC236}">
                <a16:creationId xmlns:a16="http://schemas.microsoft.com/office/drawing/2014/main" id="{00000000-0008-0000-1200-00002B00000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657">
            <a:extLst>
              <a:ext uri="{FF2B5EF4-FFF2-40B4-BE49-F238E27FC236}">
                <a16:creationId xmlns:a16="http://schemas.microsoft.com/office/drawing/2014/main" id="{00000000-0008-0000-1200-00002C00000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5" name="Group 1661">
          <a:extLst>
            <a:ext uri="{FF2B5EF4-FFF2-40B4-BE49-F238E27FC236}">
              <a16:creationId xmlns:a16="http://schemas.microsoft.com/office/drawing/2014/main" id="{00000000-0008-0000-1200-00002D000000}"/>
            </a:ext>
          </a:extLst>
        </xdr:cNvPr>
        <xdr:cNvGrpSpPr>
          <a:grpSpLocks/>
        </xdr:cNvGrpSpPr>
      </xdr:nvGrpSpPr>
      <xdr:grpSpPr bwMode="auto">
        <a:xfrm>
          <a:off x="6772275" y="5514975"/>
          <a:ext cx="0" cy="0"/>
          <a:chOff x="1009" y="920"/>
          <a:chExt cx="93" cy="55"/>
        </a:xfrm>
      </xdr:grpSpPr>
      <xdr:sp macro="" textlink="">
        <xdr:nvSpPr>
          <xdr:cNvPr id="46" name="Freeform 1659">
            <a:extLst>
              <a:ext uri="{FF2B5EF4-FFF2-40B4-BE49-F238E27FC236}">
                <a16:creationId xmlns:a16="http://schemas.microsoft.com/office/drawing/2014/main" id="{00000000-0008-0000-1200-00002E000000}"/>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60">
            <a:extLst>
              <a:ext uri="{FF2B5EF4-FFF2-40B4-BE49-F238E27FC236}">
                <a16:creationId xmlns:a16="http://schemas.microsoft.com/office/drawing/2014/main" id="{00000000-0008-0000-1200-00002F000000}"/>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8" name="Group 1664">
          <a:extLst>
            <a:ext uri="{FF2B5EF4-FFF2-40B4-BE49-F238E27FC236}">
              <a16:creationId xmlns:a16="http://schemas.microsoft.com/office/drawing/2014/main" id="{00000000-0008-0000-1200-000030000000}"/>
            </a:ext>
          </a:extLst>
        </xdr:cNvPr>
        <xdr:cNvGrpSpPr>
          <a:grpSpLocks/>
        </xdr:cNvGrpSpPr>
      </xdr:nvGrpSpPr>
      <xdr:grpSpPr bwMode="auto">
        <a:xfrm>
          <a:off x="6772275" y="5514975"/>
          <a:ext cx="0" cy="0"/>
          <a:chOff x="963" y="949"/>
          <a:chExt cx="27" cy="55"/>
        </a:xfrm>
      </xdr:grpSpPr>
      <xdr:sp macro="" textlink="">
        <xdr:nvSpPr>
          <xdr:cNvPr id="49" name="Freeform 1662">
            <a:extLst>
              <a:ext uri="{FF2B5EF4-FFF2-40B4-BE49-F238E27FC236}">
                <a16:creationId xmlns:a16="http://schemas.microsoft.com/office/drawing/2014/main" id="{00000000-0008-0000-1200-00003100000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663">
            <a:extLst>
              <a:ext uri="{FF2B5EF4-FFF2-40B4-BE49-F238E27FC236}">
                <a16:creationId xmlns:a16="http://schemas.microsoft.com/office/drawing/2014/main" id="{00000000-0008-0000-1200-00003200000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 name="Group 1667">
          <a:extLst>
            <a:ext uri="{FF2B5EF4-FFF2-40B4-BE49-F238E27FC236}">
              <a16:creationId xmlns:a16="http://schemas.microsoft.com/office/drawing/2014/main" id="{00000000-0008-0000-1200-000033000000}"/>
            </a:ext>
          </a:extLst>
        </xdr:cNvPr>
        <xdr:cNvGrpSpPr>
          <a:grpSpLocks/>
        </xdr:cNvGrpSpPr>
      </xdr:nvGrpSpPr>
      <xdr:grpSpPr bwMode="auto">
        <a:xfrm>
          <a:off x="6772275" y="5514975"/>
          <a:ext cx="0" cy="0"/>
          <a:chOff x="981" y="955"/>
          <a:chExt cx="38" cy="27"/>
        </a:xfrm>
      </xdr:grpSpPr>
      <xdr:sp macro="" textlink="">
        <xdr:nvSpPr>
          <xdr:cNvPr id="52" name="Freeform 1665">
            <a:extLst>
              <a:ext uri="{FF2B5EF4-FFF2-40B4-BE49-F238E27FC236}">
                <a16:creationId xmlns:a16="http://schemas.microsoft.com/office/drawing/2014/main" id="{00000000-0008-0000-1200-000034000000}"/>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 name="Freeform 1666">
            <a:extLst>
              <a:ext uri="{FF2B5EF4-FFF2-40B4-BE49-F238E27FC236}">
                <a16:creationId xmlns:a16="http://schemas.microsoft.com/office/drawing/2014/main" id="{00000000-0008-0000-1200-000035000000}"/>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 name="Group 1670">
          <a:extLst>
            <a:ext uri="{FF2B5EF4-FFF2-40B4-BE49-F238E27FC236}">
              <a16:creationId xmlns:a16="http://schemas.microsoft.com/office/drawing/2014/main" id="{00000000-0008-0000-1200-000036000000}"/>
            </a:ext>
          </a:extLst>
        </xdr:cNvPr>
        <xdr:cNvGrpSpPr>
          <a:grpSpLocks/>
        </xdr:cNvGrpSpPr>
      </xdr:nvGrpSpPr>
      <xdr:grpSpPr bwMode="auto">
        <a:xfrm>
          <a:off x="6736080" y="6339840"/>
          <a:ext cx="0" cy="0"/>
          <a:chOff x="798" y="1047"/>
          <a:chExt cx="45" cy="43"/>
        </a:xfrm>
      </xdr:grpSpPr>
      <xdr:sp macro="" textlink="">
        <xdr:nvSpPr>
          <xdr:cNvPr id="55" name="Freeform 1668">
            <a:extLst>
              <a:ext uri="{FF2B5EF4-FFF2-40B4-BE49-F238E27FC236}">
                <a16:creationId xmlns:a16="http://schemas.microsoft.com/office/drawing/2014/main" id="{00000000-0008-0000-1200-000037000000}"/>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669">
            <a:extLst>
              <a:ext uri="{FF2B5EF4-FFF2-40B4-BE49-F238E27FC236}">
                <a16:creationId xmlns:a16="http://schemas.microsoft.com/office/drawing/2014/main" id="{00000000-0008-0000-1200-000038000000}"/>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57" name="Group 1677">
          <a:extLst>
            <a:ext uri="{FF2B5EF4-FFF2-40B4-BE49-F238E27FC236}">
              <a16:creationId xmlns:a16="http://schemas.microsoft.com/office/drawing/2014/main" id="{00000000-0008-0000-1200-000039000000}"/>
            </a:ext>
          </a:extLst>
        </xdr:cNvPr>
        <xdr:cNvGrpSpPr>
          <a:grpSpLocks/>
        </xdr:cNvGrpSpPr>
      </xdr:nvGrpSpPr>
      <xdr:grpSpPr bwMode="auto">
        <a:xfrm>
          <a:off x="5145405" y="6339840"/>
          <a:ext cx="123825" cy="0"/>
          <a:chOff x="566" y="587"/>
          <a:chExt cx="13" cy="17"/>
        </a:xfrm>
      </xdr:grpSpPr>
      <xdr:sp macro="" textlink="">
        <xdr:nvSpPr>
          <xdr:cNvPr id="58" name="Freeform 1671">
            <a:extLst>
              <a:ext uri="{FF2B5EF4-FFF2-40B4-BE49-F238E27FC236}">
                <a16:creationId xmlns:a16="http://schemas.microsoft.com/office/drawing/2014/main" id="{00000000-0008-0000-1200-00003A000000}"/>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672">
            <a:extLst>
              <a:ext uri="{FF2B5EF4-FFF2-40B4-BE49-F238E27FC236}">
                <a16:creationId xmlns:a16="http://schemas.microsoft.com/office/drawing/2014/main" id="{00000000-0008-0000-1200-00003B000000}"/>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1673">
            <a:extLst>
              <a:ext uri="{FF2B5EF4-FFF2-40B4-BE49-F238E27FC236}">
                <a16:creationId xmlns:a16="http://schemas.microsoft.com/office/drawing/2014/main" id="{00000000-0008-0000-1200-00003C000000}"/>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1674">
            <a:extLst>
              <a:ext uri="{FF2B5EF4-FFF2-40B4-BE49-F238E27FC236}">
                <a16:creationId xmlns:a16="http://schemas.microsoft.com/office/drawing/2014/main" id="{00000000-0008-0000-1200-00003D000000}"/>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1675">
            <a:extLst>
              <a:ext uri="{FF2B5EF4-FFF2-40B4-BE49-F238E27FC236}">
                <a16:creationId xmlns:a16="http://schemas.microsoft.com/office/drawing/2014/main" id="{00000000-0008-0000-1200-00003E000000}"/>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1676">
            <a:extLst>
              <a:ext uri="{FF2B5EF4-FFF2-40B4-BE49-F238E27FC236}">
                <a16:creationId xmlns:a16="http://schemas.microsoft.com/office/drawing/2014/main" id="{00000000-0008-0000-1200-00003F000000}"/>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4" name="Group 1699">
          <a:extLst>
            <a:ext uri="{FF2B5EF4-FFF2-40B4-BE49-F238E27FC236}">
              <a16:creationId xmlns:a16="http://schemas.microsoft.com/office/drawing/2014/main" id="{00000000-0008-0000-1200-000040000000}"/>
            </a:ext>
          </a:extLst>
        </xdr:cNvPr>
        <xdr:cNvGrpSpPr>
          <a:grpSpLocks/>
        </xdr:cNvGrpSpPr>
      </xdr:nvGrpSpPr>
      <xdr:grpSpPr bwMode="auto">
        <a:xfrm>
          <a:off x="6736080" y="6339840"/>
          <a:ext cx="0" cy="0"/>
          <a:chOff x="877" y="879"/>
          <a:chExt cx="90" cy="75"/>
        </a:xfrm>
      </xdr:grpSpPr>
      <xdr:sp macro="" textlink="">
        <xdr:nvSpPr>
          <xdr:cNvPr id="65" name="Freeform 1678">
            <a:extLst>
              <a:ext uri="{FF2B5EF4-FFF2-40B4-BE49-F238E27FC236}">
                <a16:creationId xmlns:a16="http://schemas.microsoft.com/office/drawing/2014/main" id="{00000000-0008-0000-1200-000041000000}"/>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1679">
            <a:extLst>
              <a:ext uri="{FF2B5EF4-FFF2-40B4-BE49-F238E27FC236}">
                <a16:creationId xmlns:a16="http://schemas.microsoft.com/office/drawing/2014/main" id="{00000000-0008-0000-1200-000042000000}"/>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1680">
            <a:extLst>
              <a:ext uri="{FF2B5EF4-FFF2-40B4-BE49-F238E27FC236}">
                <a16:creationId xmlns:a16="http://schemas.microsoft.com/office/drawing/2014/main" id="{00000000-0008-0000-1200-000043000000}"/>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 name="Freeform 1681">
            <a:extLst>
              <a:ext uri="{FF2B5EF4-FFF2-40B4-BE49-F238E27FC236}">
                <a16:creationId xmlns:a16="http://schemas.microsoft.com/office/drawing/2014/main" id="{00000000-0008-0000-1200-000044000000}"/>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1682">
            <a:extLst>
              <a:ext uri="{FF2B5EF4-FFF2-40B4-BE49-F238E27FC236}">
                <a16:creationId xmlns:a16="http://schemas.microsoft.com/office/drawing/2014/main" id="{00000000-0008-0000-1200-000045000000}"/>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 name="Freeform 1683">
            <a:extLst>
              <a:ext uri="{FF2B5EF4-FFF2-40B4-BE49-F238E27FC236}">
                <a16:creationId xmlns:a16="http://schemas.microsoft.com/office/drawing/2014/main" id="{00000000-0008-0000-1200-000046000000}"/>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1684">
            <a:extLst>
              <a:ext uri="{FF2B5EF4-FFF2-40B4-BE49-F238E27FC236}">
                <a16:creationId xmlns:a16="http://schemas.microsoft.com/office/drawing/2014/main" id="{00000000-0008-0000-1200-000047000000}"/>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 name="Freeform 1685">
            <a:extLst>
              <a:ext uri="{FF2B5EF4-FFF2-40B4-BE49-F238E27FC236}">
                <a16:creationId xmlns:a16="http://schemas.microsoft.com/office/drawing/2014/main" id="{00000000-0008-0000-1200-000048000000}"/>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686">
            <a:extLst>
              <a:ext uri="{FF2B5EF4-FFF2-40B4-BE49-F238E27FC236}">
                <a16:creationId xmlns:a16="http://schemas.microsoft.com/office/drawing/2014/main" id="{00000000-0008-0000-1200-000049000000}"/>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1687">
            <a:extLst>
              <a:ext uri="{FF2B5EF4-FFF2-40B4-BE49-F238E27FC236}">
                <a16:creationId xmlns:a16="http://schemas.microsoft.com/office/drawing/2014/main" id="{00000000-0008-0000-1200-00004A000000}"/>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1688">
            <a:extLst>
              <a:ext uri="{FF2B5EF4-FFF2-40B4-BE49-F238E27FC236}">
                <a16:creationId xmlns:a16="http://schemas.microsoft.com/office/drawing/2014/main" id="{00000000-0008-0000-1200-00004B000000}"/>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Freeform 1689">
            <a:extLst>
              <a:ext uri="{FF2B5EF4-FFF2-40B4-BE49-F238E27FC236}">
                <a16:creationId xmlns:a16="http://schemas.microsoft.com/office/drawing/2014/main" id="{00000000-0008-0000-1200-00004C000000}"/>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 name="Freeform 1690">
            <a:extLst>
              <a:ext uri="{FF2B5EF4-FFF2-40B4-BE49-F238E27FC236}">
                <a16:creationId xmlns:a16="http://schemas.microsoft.com/office/drawing/2014/main" id="{00000000-0008-0000-1200-00004D000000}"/>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1691">
            <a:extLst>
              <a:ext uri="{FF2B5EF4-FFF2-40B4-BE49-F238E27FC236}">
                <a16:creationId xmlns:a16="http://schemas.microsoft.com/office/drawing/2014/main" id="{00000000-0008-0000-1200-00004E000000}"/>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1692">
            <a:extLst>
              <a:ext uri="{FF2B5EF4-FFF2-40B4-BE49-F238E27FC236}">
                <a16:creationId xmlns:a16="http://schemas.microsoft.com/office/drawing/2014/main" id="{00000000-0008-0000-1200-00004F000000}"/>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1693">
            <a:extLst>
              <a:ext uri="{FF2B5EF4-FFF2-40B4-BE49-F238E27FC236}">
                <a16:creationId xmlns:a16="http://schemas.microsoft.com/office/drawing/2014/main" id="{00000000-0008-0000-1200-000050000000}"/>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 name="Freeform 1694">
            <a:extLst>
              <a:ext uri="{FF2B5EF4-FFF2-40B4-BE49-F238E27FC236}">
                <a16:creationId xmlns:a16="http://schemas.microsoft.com/office/drawing/2014/main" id="{00000000-0008-0000-1200-000051000000}"/>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695">
            <a:extLst>
              <a:ext uri="{FF2B5EF4-FFF2-40B4-BE49-F238E27FC236}">
                <a16:creationId xmlns:a16="http://schemas.microsoft.com/office/drawing/2014/main" id="{00000000-0008-0000-1200-000052000000}"/>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 name="Freeform 1696">
            <a:extLst>
              <a:ext uri="{FF2B5EF4-FFF2-40B4-BE49-F238E27FC236}">
                <a16:creationId xmlns:a16="http://schemas.microsoft.com/office/drawing/2014/main" id="{00000000-0008-0000-1200-000053000000}"/>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1697">
            <a:extLst>
              <a:ext uri="{FF2B5EF4-FFF2-40B4-BE49-F238E27FC236}">
                <a16:creationId xmlns:a16="http://schemas.microsoft.com/office/drawing/2014/main" id="{00000000-0008-0000-1200-000054000000}"/>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1698">
            <a:extLst>
              <a:ext uri="{FF2B5EF4-FFF2-40B4-BE49-F238E27FC236}">
                <a16:creationId xmlns:a16="http://schemas.microsoft.com/office/drawing/2014/main" id="{00000000-0008-0000-1200-000055000000}"/>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86" name="Group 1709">
          <a:extLst>
            <a:ext uri="{FF2B5EF4-FFF2-40B4-BE49-F238E27FC236}">
              <a16:creationId xmlns:a16="http://schemas.microsoft.com/office/drawing/2014/main" id="{00000000-0008-0000-1200-000056000000}"/>
            </a:ext>
          </a:extLst>
        </xdr:cNvPr>
        <xdr:cNvGrpSpPr>
          <a:grpSpLocks/>
        </xdr:cNvGrpSpPr>
      </xdr:nvGrpSpPr>
      <xdr:grpSpPr bwMode="auto">
        <a:xfrm>
          <a:off x="6709410" y="6339840"/>
          <a:ext cx="26670" cy="0"/>
          <a:chOff x="727" y="749"/>
          <a:chExt cx="57" cy="51"/>
        </a:xfrm>
      </xdr:grpSpPr>
      <xdr:sp macro="" textlink="">
        <xdr:nvSpPr>
          <xdr:cNvPr id="87" name="Freeform 1700">
            <a:extLst>
              <a:ext uri="{FF2B5EF4-FFF2-40B4-BE49-F238E27FC236}">
                <a16:creationId xmlns:a16="http://schemas.microsoft.com/office/drawing/2014/main" id="{00000000-0008-0000-1200-000057000000}"/>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1701">
            <a:extLst>
              <a:ext uri="{FF2B5EF4-FFF2-40B4-BE49-F238E27FC236}">
                <a16:creationId xmlns:a16="http://schemas.microsoft.com/office/drawing/2014/main" id="{00000000-0008-0000-1200-000058000000}"/>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1702">
            <a:extLst>
              <a:ext uri="{FF2B5EF4-FFF2-40B4-BE49-F238E27FC236}">
                <a16:creationId xmlns:a16="http://schemas.microsoft.com/office/drawing/2014/main" id="{00000000-0008-0000-1200-000059000000}"/>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1703">
            <a:extLst>
              <a:ext uri="{FF2B5EF4-FFF2-40B4-BE49-F238E27FC236}">
                <a16:creationId xmlns:a16="http://schemas.microsoft.com/office/drawing/2014/main" id="{00000000-0008-0000-1200-00005A000000}"/>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1704">
            <a:extLst>
              <a:ext uri="{FF2B5EF4-FFF2-40B4-BE49-F238E27FC236}">
                <a16:creationId xmlns:a16="http://schemas.microsoft.com/office/drawing/2014/main" id="{00000000-0008-0000-1200-00005B000000}"/>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1705">
            <a:extLst>
              <a:ext uri="{FF2B5EF4-FFF2-40B4-BE49-F238E27FC236}">
                <a16:creationId xmlns:a16="http://schemas.microsoft.com/office/drawing/2014/main" id="{00000000-0008-0000-1200-00005C000000}"/>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1706">
            <a:extLst>
              <a:ext uri="{FF2B5EF4-FFF2-40B4-BE49-F238E27FC236}">
                <a16:creationId xmlns:a16="http://schemas.microsoft.com/office/drawing/2014/main" id="{00000000-0008-0000-1200-00005D000000}"/>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4" name="Freeform 1707">
            <a:extLst>
              <a:ext uri="{FF2B5EF4-FFF2-40B4-BE49-F238E27FC236}">
                <a16:creationId xmlns:a16="http://schemas.microsoft.com/office/drawing/2014/main" id="{00000000-0008-0000-1200-00005E000000}"/>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 name="Freeform 1708">
            <a:extLst>
              <a:ext uri="{FF2B5EF4-FFF2-40B4-BE49-F238E27FC236}">
                <a16:creationId xmlns:a16="http://schemas.microsoft.com/office/drawing/2014/main" id="{00000000-0008-0000-1200-00005F000000}"/>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6" name="Group 1726">
          <a:extLst>
            <a:ext uri="{FF2B5EF4-FFF2-40B4-BE49-F238E27FC236}">
              <a16:creationId xmlns:a16="http://schemas.microsoft.com/office/drawing/2014/main" id="{00000000-0008-0000-1200-000060000000}"/>
            </a:ext>
          </a:extLst>
        </xdr:cNvPr>
        <xdr:cNvGrpSpPr>
          <a:grpSpLocks/>
        </xdr:cNvGrpSpPr>
      </xdr:nvGrpSpPr>
      <xdr:grpSpPr bwMode="auto">
        <a:xfrm>
          <a:off x="6736080" y="6339840"/>
          <a:ext cx="0" cy="0"/>
          <a:chOff x="775" y="867"/>
          <a:chExt cx="177" cy="192"/>
        </a:xfrm>
      </xdr:grpSpPr>
      <xdr:sp macro="" textlink="">
        <xdr:nvSpPr>
          <xdr:cNvPr id="97" name="Freeform 1710">
            <a:extLst>
              <a:ext uri="{FF2B5EF4-FFF2-40B4-BE49-F238E27FC236}">
                <a16:creationId xmlns:a16="http://schemas.microsoft.com/office/drawing/2014/main" id="{00000000-0008-0000-1200-000061000000}"/>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1711">
            <a:extLst>
              <a:ext uri="{FF2B5EF4-FFF2-40B4-BE49-F238E27FC236}">
                <a16:creationId xmlns:a16="http://schemas.microsoft.com/office/drawing/2014/main" id="{00000000-0008-0000-1200-000062000000}"/>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9" name="Freeform 1712">
            <a:extLst>
              <a:ext uri="{FF2B5EF4-FFF2-40B4-BE49-F238E27FC236}">
                <a16:creationId xmlns:a16="http://schemas.microsoft.com/office/drawing/2014/main" id="{00000000-0008-0000-1200-000063000000}"/>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0" name="Freeform 1713">
            <a:extLst>
              <a:ext uri="{FF2B5EF4-FFF2-40B4-BE49-F238E27FC236}">
                <a16:creationId xmlns:a16="http://schemas.microsoft.com/office/drawing/2014/main" id="{00000000-0008-0000-1200-000064000000}"/>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1" name="Freeform 1714">
            <a:extLst>
              <a:ext uri="{FF2B5EF4-FFF2-40B4-BE49-F238E27FC236}">
                <a16:creationId xmlns:a16="http://schemas.microsoft.com/office/drawing/2014/main" id="{00000000-0008-0000-1200-000065000000}"/>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2" name="Freeform 1715">
            <a:extLst>
              <a:ext uri="{FF2B5EF4-FFF2-40B4-BE49-F238E27FC236}">
                <a16:creationId xmlns:a16="http://schemas.microsoft.com/office/drawing/2014/main" id="{00000000-0008-0000-1200-000066000000}"/>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3" name="Freeform 1716">
            <a:extLst>
              <a:ext uri="{FF2B5EF4-FFF2-40B4-BE49-F238E27FC236}">
                <a16:creationId xmlns:a16="http://schemas.microsoft.com/office/drawing/2014/main" id="{00000000-0008-0000-1200-000067000000}"/>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4" name="Freeform 1717">
            <a:extLst>
              <a:ext uri="{FF2B5EF4-FFF2-40B4-BE49-F238E27FC236}">
                <a16:creationId xmlns:a16="http://schemas.microsoft.com/office/drawing/2014/main" id="{00000000-0008-0000-1200-000068000000}"/>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5" name="Freeform 1718">
            <a:extLst>
              <a:ext uri="{FF2B5EF4-FFF2-40B4-BE49-F238E27FC236}">
                <a16:creationId xmlns:a16="http://schemas.microsoft.com/office/drawing/2014/main" id="{00000000-0008-0000-1200-000069000000}"/>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6" name="Freeform 1719">
            <a:extLst>
              <a:ext uri="{FF2B5EF4-FFF2-40B4-BE49-F238E27FC236}">
                <a16:creationId xmlns:a16="http://schemas.microsoft.com/office/drawing/2014/main" id="{00000000-0008-0000-1200-00006A000000}"/>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7" name="Freeform 1720">
            <a:extLst>
              <a:ext uri="{FF2B5EF4-FFF2-40B4-BE49-F238E27FC236}">
                <a16:creationId xmlns:a16="http://schemas.microsoft.com/office/drawing/2014/main" id="{00000000-0008-0000-1200-00006B000000}"/>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8" name="Freeform 1721">
            <a:extLst>
              <a:ext uri="{FF2B5EF4-FFF2-40B4-BE49-F238E27FC236}">
                <a16:creationId xmlns:a16="http://schemas.microsoft.com/office/drawing/2014/main" id="{00000000-0008-0000-1200-00006C000000}"/>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9" name="Freeform 1722">
            <a:extLst>
              <a:ext uri="{FF2B5EF4-FFF2-40B4-BE49-F238E27FC236}">
                <a16:creationId xmlns:a16="http://schemas.microsoft.com/office/drawing/2014/main" id="{00000000-0008-0000-1200-00006D000000}"/>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0" name="Freeform 1723">
            <a:extLst>
              <a:ext uri="{FF2B5EF4-FFF2-40B4-BE49-F238E27FC236}">
                <a16:creationId xmlns:a16="http://schemas.microsoft.com/office/drawing/2014/main" id="{00000000-0008-0000-1200-00006E000000}"/>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1" name="Freeform 1724">
            <a:extLst>
              <a:ext uri="{FF2B5EF4-FFF2-40B4-BE49-F238E27FC236}">
                <a16:creationId xmlns:a16="http://schemas.microsoft.com/office/drawing/2014/main" id="{00000000-0008-0000-1200-00006F000000}"/>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2" name="Freeform 1725">
            <a:extLst>
              <a:ext uri="{FF2B5EF4-FFF2-40B4-BE49-F238E27FC236}">
                <a16:creationId xmlns:a16="http://schemas.microsoft.com/office/drawing/2014/main" id="{00000000-0008-0000-1200-000070000000}"/>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13" name="Group 1750">
          <a:extLst>
            <a:ext uri="{FF2B5EF4-FFF2-40B4-BE49-F238E27FC236}">
              <a16:creationId xmlns:a16="http://schemas.microsoft.com/office/drawing/2014/main" id="{00000000-0008-0000-1200-000071000000}"/>
            </a:ext>
          </a:extLst>
        </xdr:cNvPr>
        <xdr:cNvGrpSpPr>
          <a:grpSpLocks/>
        </xdr:cNvGrpSpPr>
      </xdr:nvGrpSpPr>
      <xdr:grpSpPr bwMode="auto">
        <a:xfrm>
          <a:off x="6736080" y="6339840"/>
          <a:ext cx="0" cy="0"/>
          <a:chOff x="797" y="672"/>
          <a:chExt cx="105" cy="58"/>
        </a:xfrm>
      </xdr:grpSpPr>
      <xdr:sp macro="" textlink="">
        <xdr:nvSpPr>
          <xdr:cNvPr id="114" name="Freeform 1727">
            <a:extLst>
              <a:ext uri="{FF2B5EF4-FFF2-40B4-BE49-F238E27FC236}">
                <a16:creationId xmlns:a16="http://schemas.microsoft.com/office/drawing/2014/main" id="{00000000-0008-0000-1200-000072000000}"/>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 name="Freeform 1728">
            <a:extLst>
              <a:ext uri="{FF2B5EF4-FFF2-40B4-BE49-F238E27FC236}">
                <a16:creationId xmlns:a16="http://schemas.microsoft.com/office/drawing/2014/main" id="{00000000-0008-0000-1200-000073000000}"/>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6" name="Freeform 1729">
            <a:extLst>
              <a:ext uri="{FF2B5EF4-FFF2-40B4-BE49-F238E27FC236}">
                <a16:creationId xmlns:a16="http://schemas.microsoft.com/office/drawing/2014/main" id="{00000000-0008-0000-1200-000074000000}"/>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730">
            <a:extLst>
              <a:ext uri="{FF2B5EF4-FFF2-40B4-BE49-F238E27FC236}">
                <a16:creationId xmlns:a16="http://schemas.microsoft.com/office/drawing/2014/main" id="{00000000-0008-0000-1200-00007500000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8" name="Freeform 1731">
            <a:extLst>
              <a:ext uri="{FF2B5EF4-FFF2-40B4-BE49-F238E27FC236}">
                <a16:creationId xmlns:a16="http://schemas.microsoft.com/office/drawing/2014/main" id="{00000000-0008-0000-1200-000076000000}"/>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9" name="Freeform 1732">
            <a:extLst>
              <a:ext uri="{FF2B5EF4-FFF2-40B4-BE49-F238E27FC236}">
                <a16:creationId xmlns:a16="http://schemas.microsoft.com/office/drawing/2014/main" id="{00000000-0008-0000-1200-000077000000}"/>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0" name="Freeform 1733">
            <a:extLst>
              <a:ext uri="{FF2B5EF4-FFF2-40B4-BE49-F238E27FC236}">
                <a16:creationId xmlns:a16="http://schemas.microsoft.com/office/drawing/2014/main" id="{00000000-0008-0000-1200-000078000000}"/>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734">
            <a:extLst>
              <a:ext uri="{FF2B5EF4-FFF2-40B4-BE49-F238E27FC236}">
                <a16:creationId xmlns:a16="http://schemas.microsoft.com/office/drawing/2014/main" id="{00000000-0008-0000-1200-000079000000}"/>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2" name="Freeform 1735">
            <a:extLst>
              <a:ext uri="{FF2B5EF4-FFF2-40B4-BE49-F238E27FC236}">
                <a16:creationId xmlns:a16="http://schemas.microsoft.com/office/drawing/2014/main" id="{00000000-0008-0000-1200-00007A000000}"/>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 name="Freeform 1736">
            <a:extLst>
              <a:ext uri="{FF2B5EF4-FFF2-40B4-BE49-F238E27FC236}">
                <a16:creationId xmlns:a16="http://schemas.microsoft.com/office/drawing/2014/main" id="{00000000-0008-0000-1200-00007B000000}"/>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4" name="Freeform 1737">
            <a:extLst>
              <a:ext uri="{FF2B5EF4-FFF2-40B4-BE49-F238E27FC236}">
                <a16:creationId xmlns:a16="http://schemas.microsoft.com/office/drawing/2014/main" id="{00000000-0008-0000-1200-00007C000000}"/>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5" name="Freeform 1738">
            <a:extLst>
              <a:ext uri="{FF2B5EF4-FFF2-40B4-BE49-F238E27FC236}">
                <a16:creationId xmlns:a16="http://schemas.microsoft.com/office/drawing/2014/main" id="{00000000-0008-0000-1200-00007D000000}"/>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6" name="Freeform 1739">
            <a:extLst>
              <a:ext uri="{FF2B5EF4-FFF2-40B4-BE49-F238E27FC236}">
                <a16:creationId xmlns:a16="http://schemas.microsoft.com/office/drawing/2014/main" id="{00000000-0008-0000-1200-00007E000000}"/>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7" name="Freeform 1740">
            <a:extLst>
              <a:ext uri="{FF2B5EF4-FFF2-40B4-BE49-F238E27FC236}">
                <a16:creationId xmlns:a16="http://schemas.microsoft.com/office/drawing/2014/main" id="{00000000-0008-0000-1200-00007F000000}"/>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8" name="Freeform 1741">
            <a:extLst>
              <a:ext uri="{FF2B5EF4-FFF2-40B4-BE49-F238E27FC236}">
                <a16:creationId xmlns:a16="http://schemas.microsoft.com/office/drawing/2014/main" id="{00000000-0008-0000-1200-000080000000}"/>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9" name="Freeform 1742">
            <a:extLst>
              <a:ext uri="{FF2B5EF4-FFF2-40B4-BE49-F238E27FC236}">
                <a16:creationId xmlns:a16="http://schemas.microsoft.com/office/drawing/2014/main" id="{00000000-0008-0000-1200-000081000000}"/>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0" name="Freeform 1743">
            <a:extLst>
              <a:ext uri="{FF2B5EF4-FFF2-40B4-BE49-F238E27FC236}">
                <a16:creationId xmlns:a16="http://schemas.microsoft.com/office/drawing/2014/main" id="{00000000-0008-0000-1200-000082000000}"/>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1744">
            <a:extLst>
              <a:ext uri="{FF2B5EF4-FFF2-40B4-BE49-F238E27FC236}">
                <a16:creationId xmlns:a16="http://schemas.microsoft.com/office/drawing/2014/main" id="{00000000-0008-0000-1200-000083000000}"/>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1745">
            <a:extLst>
              <a:ext uri="{FF2B5EF4-FFF2-40B4-BE49-F238E27FC236}">
                <a16:creationId xmlns:a16="http://schemas.microsoft.com/office/drawing/2014/main" id="{00000000-0008-0000-1200-000084000000}"/>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3" name="Freeform 1746">
            <a:extLst>
              <a:ext uri="{FF2B5EF4-FFF2-40B4-BE49-F238E27FC236}">
                <a16:creationId xmlns:a16="http://schemas.microsoft.com/office/drawing/2014/main" id="{00000000-0008-0000-1200-000085000000}"/>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4" name="Freeform 1747">
            <a:extLst>
              <a:ext uri="{FF2B5EF4-FFF2-40B4-BE49-F238E27FC236}">
                <a16:creationId xmlns:a16="http://schemas.microsoft.com/office/drawing/2014/main" id="{00000000-0008-0000-1200-000086000000}"/>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1748">
            <a:extLst>
              <a:ext uri="{FF2B5EF4-FFF2-40B4-BE49-F238E27FC236}">
                <a16:creationId xmlns:a16="http://schemas.microsoft.com/office/drawing/2014/main" id="{00000000-0008-0000-1200-000087000000}"/>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Freeform 1749">
            <a:extLst>
              <a:ext uri="{FF2B5EF4-FFF2-40B4-BE49-F238E27FC236}">
                <a16:creationId xmlns:a16="http://schemas.microsoft.com/office/drawing/2014/main" id="{00000000-0008-0000-1200-000088000000}"/>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37" name="Group 1773">
          <a:extLst>
            <a:ext uri="{FF2B5EF4-FFF2-40B4-BE49-F238E27FC236}">
              <a16:creationId xmlns:a16="http://schemas.microsoft.com/office/drawing/2014/main" id="{00000000-0008-0000-1200-000089000000}"/>
            </a:ext>
          </a:extLst>
        </xdr:cNvPr>
        <xdr:cNvGrpSpPr>
          <a:grpSpLocks/>
        </xdr:cNvGrpSpPr>
      </xdr:nvGrpSpPr>
      <xdr:grpSpPr bwMode="auto">
        <a:xfrm>
          <a:off x="6736080" y="6339840"/>
          <a:ext cx="0" cy="0"/>
          <a:chOff x="764" y="721"/>
          <a:chExt cx="136" cy="143"/>
        </a:xfrm>
      </xdr:grpSpPr>
      <xdr:sp macro="" textlink="">
        <xdr:nvSpPr>
          <xdr:cNvPr id="138" name="Freeform 1751">
            <a:extLst>
              <a:ext uri="{FF2B5EF4-FFF2-40B4-BE49-F238E27FC236}">
                <a16:creationId xmlns:a16="http://schemas.microsoft.com/office/drawing/2014/main" id="{00000000-0008-0000-1200-00008A000000}"/>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9" name="Freeform 1752">
            <a:extLst>
              <a:ext uri="{FF2B5EF4-FFF2-40B4-BE49-F238E27FC236}">
                <a16:creationId xmlns:a16="http://schemas.microsoft.com/office/drawing/2014/main" id="{00000000-0008-0000-1200-00008B000000}"/>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0" name="Freeform 1753">
            <a:extLst>
              <a:ext uri="{FF2B5EF4-FFF2-40B4-BE49-F238E27FC236}">
                <a16:creationId xmlns:a16="http://schemas.microsoft.com/office/drawing/2014/main" id="{00000000-0008-0000-1200-00008C000000}"/>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1" name="Rectangle 1754">
            <a:extLst>
              <a:ext uri="{FF2B5EF4-FFF2-40B4-BE49-F238E27FC236}">
                <a16:creationId xmlns:a16="http://schemas.microsoft.com/office/drawing/2014/main" id="{00000000-0008-0000-1200-00008D000000}"/>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1755">
            <a:extLst>
              <a:ext uri="{FF2B5EF4-FFF2-40B4-BE49-F238E27FC236}">
                <a16:creationId xmlns:a16="http://schemas.microsoft.com/office/drawing/2014/main" id="{00000000-0008-0000-1200-00008E000000}"/>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3" name="Freeform 1756">
            <a:extLst>
              <a:ext uri="{FF2B5EF4-FFF2-40B4-BE49-F238E27FC236}">
                <a16:creationId xmlns:a16="http://schemas.microsoft.com/office/drawing/2014/main" id="{00000000-0008-0000-1200-00008F000000}"/>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4" name="Freeform 1757">
            <a:extLst>
              <a:ext uri="{FF2B5EF4-FFF2-40B4-BE49-F238E27FC236}">
                <a16:creationId xmlns:a16="http://schemas.microsoft.com/office/drawing/2014/main" id="{00000000-0008-0000-1200-000090000000}"/>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5" name="Freeform 1758">
            <a:extLst>
              <a:ext uri="{FF2B5EF4-FFF2-40B4-BE49-F238E27FC236}">
                <a16:creationId xmlns:a16="http://schemas.microsoft.com/office/drawing/2014/main" id="{00000000-0008-0000-1200-000091000000}"/>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6" name="Freeform 1759">
            <a:extLst>
              <a:ext uri="{FF2B5EF4-FFF2-40B4-BE49-F238E27FC236}">
                <a16:creationId xmlns:a16="http://schemas.microsoft.com/office/drawing/2014/main" id="{00000000-0008-0000-1200-000092000000}"/>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7" name="Freeform 1760">
            <a:extLst>
              <a:ext uri="{FF2B5EF4-FFF2-40B4-BE49-F238E27FC236}">
                <a16:creationId xmlns:a16="http://schemas.microsoft.com/office/drawing/2014/main" id="{00000000-0008-0000-1200-000093000000}"/>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8" name="Freeform 1761">
            <a:extLst>
              <a:ext uri="{FF2B5EF4-FFF2-40B4-BE49-F238E27FC236}">
                <a16:creationId xmlns:a16="http://schemas.microsoft.com/office/drawing/2014/main" id="{00000000-0008-0000-1200-000094000000}"/>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9" name="Freeform 1762">
            <a:extLst>
              <a:ext uri="{FF2B5EF4-FFF2-40B4-BE49-F238E27FC236}">
                <a16:creationId xmlns:a16="http://schemas.microsoft.com/office/drawing/2014/main" id="{00000000-0008-0000-1200-000095000000}"/>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1763">
            <a:extLst>
              <a:ext uri="{FF2B5EF4-FFF2-40B4-BE49-F238E27FC236}">
                <a16:creationId xmlns:a16="http://schemas.microsoft.com/office/drawing/2014/main" id="{00000000-0008-0000-1200-000096000000}"/>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1" name="Freeform 1764">
            <a:extLst>
              <a:ext uri="{FF2B5EF4-FFF2-40B4-BE49-F238E27FC236}">
                <a16:creationId xmlns:a16="http://schemas.microsoft.com/office/drawing/2014/main" id="{00000000-0008-0000-1200-000097000000}"/>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2" name="Freeform 1765">
            <a:extLst>
              <a:ext uri="{FF2B5EF4-FFF2-40B4-BE49-F238E27FC236}">
                <a16:creationId xmlns:a16="http://schemas.microsoft.com/office/drawing/2014/main" id="{00000000-0008-0000-1200-000098000000}"/>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3" name="Freeform 1766">
            <a:extLst>
              <a:ext uri="{FF2B5EF4-FFF2-40B4-BE49-F238E27FC236}">
                <a16:creationId xmlns:a16="http://schemas.microsoft.com/office/drawing/2014/main" id="{00000000-0008-0000-1200-000099000000}"/>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1767">
            <a:extLst>
              <a:ext uri="{FF2B5EF4-FFF2-40B4-BE49-F238E27FC236}">
                <a16:creationId xmlns:a16="http://schemas.microsoft.com/office/drawing/2014/main" id="{00000000-0008-0000-1200-00009A000000}"/>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5" name="Freeform 1768">
            <a:extLst>
              <a:ext uri="{FF2B5EF4-FFF2-40B4-BE49-F238E27FC236}">
                <a16:creationId xmlns:a16="http://schemas.microsoft.com/office/drawing/2014/main" id="{00000000-0008-0000-1200-00009B000000}"/>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6" name="Freeform 1769">
            <a:extLst>
              <a:ext uri="{FF2B5EF4-FFF2-40B4-BE49-F238E27FC236}">
                <a16:creationId xmlns:a16="http://schemas.microsoft.com/office/drawing/2014/main" id="{00000000-0008-0000-1200-00009C000000}"/>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7" name="Freeform 1770">
            <a:extLst>
              <a:ext uri="{FF2B5EF4-FFF2-40B4-BE49-F238E27FC236}">
                <a16:creationId xmlns:a16="http://schemas.microsoft.com/office/drawing/2014/main" id="{00000000-0008-0000-1200-00009D000000}"/>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8" name="Freeform 1771">
            <a:extLst>
              <a:ext uri="{FF2B5EF4-FFF2-40B4-BE49-F238E27FC236}">
                <a16:creationId xmlns:a16="http://schemas.microsoft.com/office/drawing/2014/main" id="{00000000-0008-0000-1200-00009E000000}"/>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9" name="Freeform 1772">
            <a:extLst>
              <a:ext uri="{FF2B5EF4-FFF2-40B4-BE49-F238E27FC236}">
                <a16:creationId xmlns:a16="http://schemas.microsoft.com/office/drawing/2014/main" id="{00000000-0008-0000-1200-00009F000000}"/>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0" name="Group 1812">
          <a:extLst>
            <a:ext uri="{FF2B5EF4-FFF2-40B4-BE49-F238E27FC236}">
              <a16:creationId xmlns:a16="http://schemas.microsoft.com/office/drawing/2014/main" id="{00000000-0008-0000-1200-0000A0000000}"/>
            </a:ext>
          </a:extLst>
        </xdr:cNvPr>
        <xdr:cNvGrpSpPr>
          <a:grpSpLocks/>
        </xdr:cNvGrpSpPr>
      </xdr:nvGrpSpPr>
      <xdr:grpSpPr bwMode="auto">
        <a:xfrm>
          <a:off x="6736080" y="6339840"/>
          <a:ext cx="0" cy="0"/>
          <a:chOff x="842" y="538"/>
          <a:chExt cx="156" cy="178"/>
        </a:xfrm>
      </xdr:grpSpPr>
      <xdr:sp macro="" textlink="">
        <xdr:nvSpPr>
          <xdr:cNvPr id="161" name="Freeform 1774">
            <a:extLst>
              <a:ext uri="{FF2B5EF4-FFF2-40B4-BE49-F238E27FC236}">
                <a16:creationId xmlns:a16="http://schemas.microsoft.com/office/drawing/2014/main" id="{00000000-0008-0000-1200-0000A1000000}"/>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 name="Freeform 1775">
            <a:extLst>
              <a:ext uri="{FF2B5EF4-FFF2-40B4-BE49-F238E27FC236}">
                <a16:creationId xmlns:a16="http://schemas.microsoft.com/office/drawing/2014/main" id="{00000000-0008-0000-1200-0000A2000000}"/>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3" name="Freeform 1776">
            <a:extLst>
              <a:ext uri="{FF2B5EF4-FFF2-40B4-BE49-F238E27FC236}">
                <a16:creationId xmlns:a16="http://schemas.microsoft.com/office/drawing/2014/main" id="{00000000-0008-0000-1200-0000A3000000}"/>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4" name="Freeform 1777">
            <a:extLst>
              <a:ext uri="{FF2B5EF4-FFF2-40B4-BE49-F238E27FC236}">
                <a16:creationId xmlns:a16="http://schemas.microsoft.com/office/drawing/2014/main" id="{00000000-0008-0000-1200-0000A4000000}"/>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5" name="Freeform 1778">
            <a:extLst>
              <a:ext uri="{FF2B5EF4-FFF2-40B4-BE49-F238E27FC236}">
                <a16:creationId xmlns:a16="http://schemas.microsoft.com/office/drawing/2014/main" id="{00000000-0008-0000-1200-0000A5000000}"/>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6" name="Freeform 1779">
            <a:extLst>
              <a:ext uri="{FF2B5EF4-FFF2-40B4-BE49-F238E27FC236}">
                <a16:creationId xmlns:a16="http://schemas.microsoft.com/office/drawing/2014/main" id="{00000000-0008-0000-1200-0000A6000000}"/>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7" name="Freeform 1780">
            <a:extLst>
              <a:ext uri="{FF2B5EF4-FFF2-40B4-BE49-F238E27FC236}">
                <a16:creationId xmlns:a16="http://schemas.microsoft.com/office/drawing/2014/main" id="{00000000-0008-0000-1200-0000A7000000}"/>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8" name="Freeform 1781">
            <a:extLst>
              <a:ext uri="{FF2B5EF4-FFF2-40B4-BE49-F238E27FC236}">
                <a16:creationId xmlns:a16="http://schemas.microsoft.com/office/drawing/2014/main" id="{00000000-0008-0000-1200-0000A8000000}"/>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9" name="Freeform 1782">
            <a:extLst>
              <a:ext uri="{FF2B5EF4-FFF2-40B4-BE49-F238E27FC236}">
                <a16:creationId xmlns:a16="http://schemas.microsoft.com/office/drawing/2014/main" id="{00000000-0008-0000-1200-0000A9000000}"/>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0" name="Freeform 1783">
            <a:extLst>
              <a:ext uri="{FF2B5EF4-FFF2-40B4-BE49-F238E27FC236}">
                <a16:creationId xmlns:a16="http://schemas.microsoft.com/office/drawing/2014/main" id="{00000000-0008-0000-1200-0000AA000000}"/>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1" name="Freeform 1784">
            <a:extLst>
              <a:ext uri="{FF2B5EF4-FFF2-40B4-BE49-F238E27FC236}">
                <a16:creationId xmlns:a16="http://schemas.microsoft.com/office/drawing/2014/main" id="{00000000-0008-0000-1200-0000AB000000}"/>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Freeform 1785">
            <a:extLst>
              <a:ext uri="{FF2B5EF4-FFF2-40B4-BE49-F238E27FC236}">
                <a16:creationId xmlns:a16="http://schemas.microsoft.com/office/drawing/2014/main" id="{00000000-0008-0000-1200-0000AC000000}"/>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3" name="Freeform 1786">
            <a:extLst>
              <a:ext uri="{FF2B5EF4-FFF2-40B4-BE49-F238E27FC236}">
                <a16:creationId xmlns:a16="http://schemas.microsoft.com/office/drawing/2014/main" id="{00000000-0008-0000-1200-0000AD000000}"/>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4" name="Freeform 1787">
            <a:extLst>
              <a:ext uri="{FF2B5EF4-FFF2-40B4-BE49-F238E27FC236}">
                <a16:creationId xmlns:a16="http://schemas.microsoft.com/office/drawing/2014/main" id="{00000000-0008-0000-1200-0000AE000000}"/>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5" name="Freeform 1788">
            <a:extLst>
              <a:ext uri="{FF2B5EF4-FFF2-40B4-BE49-F238E27FC236}">
                <a16:creationId xmlns:a16="http://schemas.microsoft.com/office/drawing/2014/main" id="{00000000-0008-0000-1200-0000AF000000}"/>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6" name="Freeform 1789">
            <a:extLst>
              <a:ext uri="{FF2B5EF4-FFF2-40B4-BE49-F238E27FC236}">
                <a16:creationId xmlns:a16="http://schemas.microsoft.com/office/drawing/2014/main" id="{00000000-0008-0000-1200-0000B0000000}"/>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7" name="Freeform 1790">
            <a:extLst>
              <a:ext uri="{FF2B5EF4-FFF2-40B4-BE49-F238E27FC236}">
                <a16:creationId xmlns:a16="http://schemas.microsoft.com/office/drawing/2014/main" id="{00000000-0008-0000-1200-0000B1000000}"/>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8" name="Freeform 1791">
            <a:extLst>
              <a:ext uri="{FF2B5EF4-FFF2-40B4-BE49-F238E27FC236}">
                <a16:creationId xmlns:a16="http://schemas.microsoft.com/office/drawing/2014/main" id="{00000000-0008-0000-1200-0000B2000000}"/>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9" name="Freeform 1792">
            <a:extLst>
              <a:ext uri="{FF2B5EF4-FFF2-40B4-BE49-F238E27FC236}">
                <a16:creationId xmlns:a16="http://schemas.microsoft.com/office/drawing/2014/main" id="{00000000-0008-0000-1200-0000B3000000}"/>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0" name="Freeform 1793">
            <a:extLst>
              <a:ext uri="{FF2B5EF4-FFF2-40B4-BE49-F238E27FC236}">
                <a16:creationId xmlns:a16="http://schemas.microsoft.com/office/drawing/2014/main" id="{00000000-0008-0000-1200-0000B4000000}"/>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1" name="Freeform 1794">
            <a:extLst>
              <a:ext uri="{FF2B5EF4-FFF2-40B4-BE49-F238E27FC236}">
                <a16:creationId xmlns:a16="http://schemas.microsoft.com/office/drawing/2014/main" id="{00000000-0008-0000-1200-0000B5000000}"/>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2" name="Freeform 1795">
            <a:extLst>
              <a:ext uri="{FF2B5EF4-FFF2-40B4-BE49-F238E27FC236}">
                <a16:creationId xmlns:a16="http://schemas.microsoft.com/office/drawing/2014/main" id="{00000000-0008-0000-1200-0000B6000000}"/>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3" name="Freeform 1796">
            <a:extLst>
              <a:ext uri="{FF2B5EF4-FFF2-40B4-BE49-F238E27FC236}">
                <a16:creationId xmlns:a16="http://schemas.microsoft.com/office/drawing/2014/main" id="{00000000-0008-0000-1200-0000B7000000}"/>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4" name="Freeform 1797">
            <a:extLst>
              <a:ext uri="{FF2B5EF4-FFF2-40B4-BE49-F238E27FC236}">
                <a16:creationId xmlns:a16="http://schemas.microsoft.com/office/drawing/2014/main" id="{00000000-0008-0000-1200-0000B8000000}"/>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5" name="Freeform 1798">
            <a:extLst>
              <a:ext uri="{FF2B5EF4-FFF2-40B4-BE49-F238E27FC236}">
                <a16:creationId xmlns:a16="http://schemas.microsoft.com/office/drawing/2014/main" id="{00000000-0008-0000-1200-0000B9000000}"/>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6" name="Freeform 1799">
            <a:extLst>
              <a:ext uri="{FF2B5EF4-FFF2-40B4-BE49-F238E27FC236}">
                <a16:creationId xmlns:a16="http://schemas.microsoft.com/office/drawing/2014/main" id="{00000000-0008-0000-1200-0000BA000000}"/>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7" name="Freeform 1800">
            <a:extLst>
              <a:ext uri="{FF2B5EF4-FFF2-40B4-BE49-F238E27FC236}">
                <a16:creationId xmlns:a16="http://schemas.microsoft.com/office/drawing/2014/main" id="{00000000-0008-0000-1200-0000BB000000}"/>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8" name="Freeform 1801">
            <a:extLst>
              <a:ext uri="{FF2B5EF4-FFF2-40B4-BE49-F238E27FC236}">
                <a16:creationId xmlns:a16="http://schemas.microsoft.com/office/drawing/2014/main" id="{00000000-0008-0000-1200-0000BC000000}"/>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9" name="Freeform 1802">
            <a:extLst>
              <a:ext uri="{FF2B5EF4-FFF2-40B4-BE49-F238E27FC236}">
                <a16:creationId xmlns:a16="http://schemas.microsoft.com/office/drawing/2014/main" id="{00000000-0008-0000-1200-0000BD000000}"/>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0" name="Freeform 1803">
            <a:extLst>
              <a:ext uri="{FF2B5EF4-FFF2-40B4-BE49-F238E27FC236}">
                <a16:creationId xmlns:a16="http://schemas.microsoft.com/office/drawing/2014/main" id="{00000000-0008-0000-1200-0000BE000000}"/>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1" name="Freeform 1804">
            <a:extLst>
              <a:ext uri="{FF2B5EF4-FFF2-40B4-BE49-F238E27FC236}">
                <a16:creationId xmlns:a16="http://schemas.microsoft.com/office/drawing/2014/main" id="{00000000-0008-0000-1200-0000BF000000}"/>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2" name="Freeform 1805">
            <a:extLst>
              <a:ext uri="{FF2B5EF4-FFF2-40B4-BE49-F238E27FC236}">
                <a16:creationId xmlns:a16="http://schemas.microsoft.com/office/drawing/2014/main" id="{00000000-0008-0000-1200-0000C0000000}"/>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3" name="Rectangle 1806">
            <a:extLst>
              <a:ext uri="{FF2B5EF4-FFF2-40B4-BE49-F238E27FC236}">
                <a16:creationId xmlns:a16="http://schemas.microsoft.com/office/drawing/2014/main" id="{00000000-0008-0000-1200-0000C1000000}"/>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 name="Freeform 1807">
            <a:extLst>
              <a:ext uri="{FF2B5EF4-FFF2-40B4-BE49-F238E27FC236}">
                <a16:creationId xmlns:a16="http://schemas.microsoft.com/office/drawing/2014/main" id="{00000000-0008-0000-1200-0000C2000000}"/>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5" name="Freeform 1808">
            <a:extLst>
              <a:ext uri="{FF2B5EF4-FFF2-40B4-BE49-F238E27FC236}">
                <a16:creationId xmlns:a16="http://schemas.microsoft.com/office/drawing/2014/main" id="{00000000-0008-0000-1200-0000C3000000}"/>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6" name="Freeform 1809">
            <a:extLst>
              <a:ext uri="{FF2B5EF4-FFF2-40B4-BE49-F238E27FC236}">
                <a16:creationId xmlns:a16="http://schemas.microsoft.com/office/drawing/2014/main" id="{00000000-0008-0000-1200-0000C4000000}"/>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Freeform 1810">
            <a:extLst>
              <a:ext uri="{FF2B5EF4-FFF2-40B4-BE49-F238E27FC236}">
                <a16:creationId xmlns:a16="http://schemas.microsoft.com/office/drawing/2014/main" id="{00000000-0008-0000-1200-0000C5000000}"/>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 name="Freeform 1811">
            <a:extLst>
              <a:ext uri="{FF2B5EF4-FFF2-40B4-BE49-F238E27FC236}">
                <a16:creationId xmlns:a16="http://schemas.microsoft.com/office/drawing/2014/main" id="{00000000-0008-0000-1200-0000C6000000}"/>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9" name="Group 1894">
          <a:extLst>
            <a:ext uri="{FF2B5EF4-FFF2-40B4-BE49-F238E27FC236}">
              <a16:creationId xmlns:a16="http://schemas.microsoft.com/office/drawing/2014/main" id="{00000000-0008-0000-1200-0000C7000000}"/>
            </a:ext>
          </a:extLst>
        </xdr:cNvPr>
        <xdr:cNvGrpSpPr>
          <a:grpSpLocks/>
        </xdr:cNvGrpSpPr>
      </xdr:nvGrpSpPr>
      <xdr:grpSpPr bwMode="auto">
        <a:xfrm>
          <a:off x="6736080" y="6339840"/>
          <a:ext cx="0" cy="0"/>
          <a:chOff x="745" y="538"/>
          <a:chExt cx="142" cy="129"/>
        </a:xfrm>
      </xdr:grpSpPr>
      <xdr:sp macro="" textlink="">
        <xdr:nvSpPr>
          <xdr:cNvPr id="200" name="Freeform 1813">
            <a:extLst>
              <a:ext uri="{FF2B5EF4-FFF2-40B4-BE49-F238E27FC236}">
                <a16:creationId xmlns:a16="http://schemas.microsoft.com/office/drawing/2014/main" id="{00000000-0008-0000-1200-0000C8000000}"/>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1" name="Freeform 1814">
            <a:extLst>
              <a:ext uri="{FF2B5EF4-FFF2-40B4-BE49-F238E27FC236}">
                <a16:creationId xmlns:a16="http://schemas.microsoft.com/office/drawing/2014/main" id="{00000000-0008-0000-1200-0000C9000000}"/>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2" name="Freeform 1815">
            <a:extLst>
              <a:ext uri="{FF2B5EF4-FFF2-40B4-BE49-F238E27FC236}">
                <a16:creationId xmlns:a16="http://schemas.microsoft.com/office/drawing/2014/main" id="{00000000-0008-0000-1200-0000CA000000}"/>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3" name="Freeform 1816">
            <a:extLst>
              <a:ext uri="{FF2B5EF4-FFF2-40B4-BE49-F238E27FC236}">
                <a16:creationId xmlns:a16="http://schemas.microsoft.com/office/drawing/2014/main" id="{00000000-0008-0000-1200-0000CB000000}"/>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4" name="Rectangle 1817">
            <a:extLst>
              <a:ext uri="{FF2B5EF4-FFF2-40B4-BE49-F238E27FC236}">
                <a16:creationId xmlns:a16="http://schemas.microsoft.com/office/drawing/2014/main" id="{00000000-0008-0000-1200-0000CC000000}"/>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5" name="Freeform 1818">
            <a:extLst>
              <a:ext uri="{FF2B5EF4-FFF2-40B4-BE49-F238E27FC236}">
                <a16:creationId xmlns:a16="http://schemas.microsoft.com/office/drawing/2014/main" id="{00000000-0008-0000-1200-0000CD000000}"/>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6" name="Freeform 1819">
            <a:extLst>
              <a:ext uri="{FF2B5EF4-FFF2-40B4-BE49-F238E27FC236}">
                <a16:creationId xmlns:a16="http://schemas.microsoft.com/office/drawing/2014/main" id="{00000000-0008-0000-1200-0000CE000000}"/>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7" name="Freeform 1820">
            <a:extLst>
              <a:ext uri="{FF2B5EF4-FFF2-40B4-BE49-F238E27FC236}">
                <a16:creationId xmlns:a16="http://schemas.microsoft.com/office/drawing/2014/main" id="{00000000-0008-0000-1200-0000CF000000}"/>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8" name="Freeform 1821">
            <a:extLst>
              <a:ext uri="{FF2B5EF4-FFF2-40B4-BE49-F238E27FC236}">
                <a16:creationId xmlns:a16="http://schemas.microsoft.com/office/drawing/2014/main" id="{00000000-0008-0000-1200-0000D0000000}"/>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9" name="Freeform 1822">
            <a:extLst>
              <a:ext uri="{FF2B5EF4-FFF2-40B4-BE49-F238E27FC236}">
                <a16:creationId xmlns:a16="http://schemas.microsoft.com/office/drawing/2014/main" id="{00000000-0008-0000-1200-0000D1000000}"/>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0" name="Freeform 1823">
            <a:extLst>
              <a:ext uri="{FF2B5EF4-FFF2-40B4-BE49-F238E27FC236}">
                <a16:creationId xmlns:a16="http://schemas.microsoft.com/office/drawing/2014/main" id="{00000000-0008-0000-1200-0000D2000000}"/>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1" name="Freeform 1824">
            <a:extLst>
              <a:ext uri="{FF2B5EF4-FFF2-40B4-BE49-F238E27FC236}">
                <a16:creationId xmlns:a16="http://schemas.microsoft.com/office/drawing/2014/main" id="{00000000-0008-0000-1200-0000D3000000}"/>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2" name="Freeform 1825">
            <a:extLst>
              <a:ext uri="{FF2B5EF4-FFF2-40B4-BE49-F238E27FC236}">
                <a16:creationId xmlns:a16="http://schemas.microsoft.com/office/drawing/2014/main" id="{00000000-0008-0000-1200-0000D4000000}"/>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3" name="Freeform 1826">
            <a:extLst>
              <a:ext uri="{FF2B5EF4-FFF2-40B4-BE49-F238E27FC236}">
                <a16:creationId xmlns:a16="http://schemas.microsoft.com/office/drawing/2014/main" id="{00000000-0008-0000-1200-0000D5000000}"/>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4" name="Freeform 1827">
            <a:extLst>
              <a:ext uri="{FF2B5EF4-FFF2-40B4-BE49-F238E27FC236}">
                <a16:creationId xmlns:a16="http://schemas.microsoft.com/office/drawing/2014/main" id="{00000000-0008-0000-1200-0000D6000000}"/>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5" name="Freeform 1828">
            <a:extLst>
              <a:ext uri="{FF2B5EF4-FFF2-40B4-BE49-F238E27FC236}">
                <a16:creationId xmlns:a16="http://schemas.microsoft.com/office/drawing/2014/main" id="{00000000-0008-0000-1200-0000D7000000}"/>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6" name="Freeform 1829">
            <a:extLst>
              <a:ext uri="{FF2B5EF4-FFF2-40B4-BE49-F238E27FC236}">
                <a16:creationId xmlns:a16="http://schemas.microsoft.com/office/drawing/2014/main" id="{00000000-0008-0000-1200-0000D8000000}"/>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7" name="Freeform 1830">
            <a:extLst>
              <a:ext uri="{FF2B5EF4-FFF2-40B4-BE49-F238E27FC236}">
                <a16:creationId xmlns:a16="http://schemas.microsoft.com/office/drawing/2014/main" id="{00000000-0008-0000-1200-0000D9000000}"/>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8" name="Freeform 1831">
            <a:extLst>
              <a:ext uri="{FF2B5EF4-FFF2-40B4-BE49-F238E27FC236}">
                <a16:creationId xmlns:a16="http://schemas.microsoft.com/office/drawing/2014/main" id="{00000000-0008-0000-1200-0000DA000000}"/>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9" name="Freeform 1832">
            <a:extLst>
              <a:ext uri="{FF2B5EF4-FFF2-40B4-BE49-F238E27FC236}">
                <a16:creationId xmlns:a16="http://schemas.microsoft.com/office/drawing/2014/main" id="{00000000-0008-0000-1200-0000DB000000}"/>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0" name="Freeform 1833">
            <a:extLst>
              <a:ext uri="{FF2B5EF4-FFF2-40B4-BE49-F238E27FC236}">
                <a16:creationId xmlns:a16="http://schemas.microsoft.com/office/drawing/2014/main" id="{00000000-0008-0000-1200-0000DC000000}"/>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1" name="Freeform 1834">
            <a:extLst>
              <a:ext uri="{FF2B5EF4-FFF2-40B4-BE49-F238E27FC236}">
                <a16:creationId xmlns:a16="http://schemas.microsoft.com/office/drawing/2014/main" id="{00000000-0008-0000-1200-0000DD000000}"/>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2" name="Freeform 1835">
            <a:extLst>
              <a:ext uri="{FF2B5EF4-FFF2-40B4-BE49-F238E27FC236}">
                <a16:creationId xmlns:a16="http://schemas.microsoft.com/office/drawing/2014/main" id="{00000000-0008-0000-1200-0000DE000000}"/>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3" name="Freeform 1836">
            <a:extLst>
              <a:ext uri="{FF2B5EF4-FFF2-40B4-BE49-F238E27FC236}">
                <a16:creationId xmlns:a16="http://schemas.microsoft.com/office/drawing/2014/main" id="{00000000-0008-0000-1200-0000DF000000}"/>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4" name="Freeform 1837">
            <a:extLst>
              <a:ext uri="{FF2B5EF4-FFF2-40B4-BE49-F238E27FC236}">
                <a16:creationId xmlns:a16="http://schemas.microsoft.com/office/drawing/2014/main" id="{00000000-0008-0000-1200-0000E0000000}"/>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5" name="Freeform 1838">
            <a:extLst>
              <a:ext uri="{FF2B5EF4-FFF2-40B4-BE49-F238E27FC236}">
                <a16:creationId xmlns:a16="http://schemas.microsoft.com/office/drawing/2014/main" id="{00000000-0008-0000-1200-0000E1000000}"/>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6" name="Freeform 1839">
            <a:extLst>
              <a:ext uri="{FF2B5EF4-FFF2-40B4-BE49-F238E27FC236}">
                <a16:creationId xmlns:a16="http://schemas.microsoft.com/office/drawing/2014/main" id="{00000000-0008-0000-1200-0000E2000000}"/>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7" name="Freeform 1840">
            <a:extLst>
              <a:ext uri="{FF2B5EF4-FFF2-40B4-BE49-F238E27FC236}">
                <a16:creationId xmlns:a16="http://schemas.microsoft.com/office/drawing/2014/main" id="{00000000-0008-0000-1200-0000E3000000}"/>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8" name="Freeform 1841">
            <a:extLst>
              <a:ext uri="{FF2B5EF4-FFF2-40B4-BE49-F238E27FC236}">
                <a16:creationId xmlns:a16="http://schemas.microsoft.com/office/drawing/2014/main" id="{00000000-0008-0000-1200-0000E4000000}"/>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9" name="Freeform 1842">
            <a:extLst>
              <a:ext uri="{FF2B5EF4-FFF2-40B4-BE49-F238E27FC236}">
                <a16:creationId xmlns:a16="http://schemas.microsoft.com/office/drawing/2014/main" id="{00000000-0008-0000-1200-0000E5000000}"/>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0" name="Freeform 1843">
            <a:extLst>
              <a:ext uri="{FF2B5EF4-FFF2-40B4-BE49-F238E27FC236}">
                <a16:creationId xmlns:a16="http://schemas.microsoft.com/office/drawing/2014/main" id="{00000000-0008-0000-1200-0000E6000000}"/>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1" name="Freeform 1844">
            <a:extLst>
              <a:ext uri="{FF2B5EF4-FFF2-40B4-BE49-F238E27FC236}">
                <a16:creationId xmlns:a16="http://schemas.microsoft.com/office/drawing/2014/main" id="{00000000-0008-0000-1200-0000E7000000}"/>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2" name="Freeform 1845">
            <a:extLst>
              <a:ext uri="{FF2B5EF4-FFF2-40B4-BE49-F238E27FC236}">
                <a16:creationId xmlns:a16="http://schemas.microsoft.com/office/drawing/2014/main" id="{00000000-0008-0000-1200-0000E8000000}"/>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3" name="Freeform 1846">
            <a:extLst>
              <a:ext uri="{FF2B5EF4-FFF2-40B4-BE49-F238E27FC236}">
                <a16:creationId xmlns:a16="http://schemas.microsoft.com/office/drawing/2014/main" id="{00000000-0008-0000-1200-0000E9000000}"/>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4" name="Freeform 1847">
            <a:extLst>
              <a:ext uri="{FF2B5EF4-FFF2-40B4-BE49-F238E27FC236}">
                <a16:creationId xmlns:a16="http://schemas.microsoft.com/office/drawing/2014/main" id="{00000000-0008-0000-1200-0000EA000000}"/>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5" name="Freeform 1848">
            <a:extLst>
              <a:ext uri="{FF2B5EF4-FFF2-40B4-BE49-F238E27FC236}">
                <a16:creationId xmlns:a16="http://schemas.microsoft.com/office/drawing/2014/main" id="{00000000-0008-0000-1200-0000EB000000}"/>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6" name="Freeform 1849">
            <a:extLst>
              <a:ext uri="{FF2B5EF4-FFF2-40B4-BE49-F238E27FC236}">
                <a16:creationId xmlns:a16="http://schemas.microsoft.com/office/drawing/2014/main" id="{00000000-0008-0000-1200-0000EC000000}"/>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7" name="Freeform 1850">
            <a:extLst>
              <a:ext uri="{FF2B5EF4-FFF2-40B4-BE49-F238E27FC236}">
                <a16:creationId xmlns:a16="http://schemas.microsoft.com/office/drawing/2014/main" id="{00000000-0008-0000-1200-0000ED000000}"/>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8" name="Freeform 1851">
            <a:extLst>
              <a:ext uri="{FF2B5EF4-FFF2-40B4-BE49-F238E27FC236}">
                <a16:creationId xmlns:a16="http://schemas.microsoft.com/office/drawing/2014/main" id="{00000000-0008-0000-1200-0000EE000000}"/>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1852">
            <a:extLst>
              <a:ext uri="{FF2B5EF4-FFF2-40B4-BE49-F238E27FC236}">
                <a16:creationId xmlns:a16="http://schemas.microsoft.com/office/drawing/2014/main" id="{00000000-0008-0000-1200-0000EF000000}"/>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0" name="Freeform 1853">
            <a:extLst>
              <a:ext uri="{FF2B5EF4-FFF2-40B4-BE49-F238E27FC236}">
                <a16:creationId xmlns:a16="http://schemas.microsoft.com/office/drawing/2014/main" id="{00000000-0008-0000-1200-0000F0000000}"/>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1854">
            <a:extLst>
              <a:ext uri="{FF2B5EF4-FFF2-40B4-BE49-F238E27FC236}">
                <a16:creationId xmlns:a16="http://schemas.microsoft.com/office/drawing/2014/main" id="{00000000-0008-0000-1200-0000F1000000}"/>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2" name="Freeform 1855">
            <a:extLst>
              <a:ext uri="{FF2B5EF4-FFF2-40B4-BE49-F238E27FC236}">
                <a16:creationId xmlns:a16="http://schemas.microsoft.com/office/drawing/2014/main" id="{00000000-0008-0000-1200-0000F2000000}"/>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1856">
            <a:extLst>
              <a:ext uri="{FF2B5EF4-FFF2-40B4-BE49-F238E27FC236}">
                <a16:creationId xmlns:a16="http://schemas.microsoft.com/office/drawing/2014/main" id="{00000000-0008-0000-1200-0000F3000000}"/>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4" name="Freeform 1857">
            <a:extLst>
              <a:ext uri="{FF2B5EF4-FFF2-40B4-BE49-F238E27FC236}">
                <a16:creationId xmlns:a16="http://schemas.microsoft.com/office/drawing/2014/main" id="{00000000-0008-0000-1200-0000F4000000}"/>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1858">
            <a:extLst>
              <a:ext uri="{FF2B5EF4-FFF2-40B4-BE49-F238E27FC236}">
                <a16:creationId xmlns:a16="http://schemas.microsoft.com/office/drawing/2014/main" id="{00000000-0008-0000-1200-0000F5000000}"/>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6" name="Freeform 1859">
            <a:extLst>
              <a:ext uri="{FF2B5EF4-FFF2-40B4-BE49-F238E27FC236}">
                <a16:creationId xmlns:a16="http://schemas.microsoft.com/office/drawing/2014/main" id="{00000000-0008-0000-1200-0000F6000000}"/>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1860">
            <a:extLst>
              <a:ext uri="{FF2B5EF4-FFF2-40B4-BE49-F238E27FC236}">
                <a16:creationId xmlns:a16="http://schemas.microsoft.com/office/drawing/2014/main" id="{00000000-0008-0000-1200-0000F7000000}"/>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1861">
            <a:extLst>
              <a:ext uri="{FF2B5EF4-FFF2-40B4-BE49-F238E27FC236}">
                <a16:creationId xmlns:a16="http://schemas.microsoft.com/office/drawing/2014/main" id="{00000000-0008-0000-1200-0000F8000000}"/>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1862">
            <a:extLst>
              <a:ext uri="{FF2B5EF4-FFF2-40B4-BE49-F238E27FC236}">
                <a16:creationId xmlns:a16="http://schemas.microsoft.com/office/drawing/2014/main" id="{00000000-0008-0000-1200-0000F9000000}"/>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1863">
            <a:extLst>
              <a:ext uri="{FF2B5EF4-FFF2-40B4-BE49-F238E27FC236}">
                <a16:creationId xmlns:a16="http://schemas.microsoft.com/office/drawing/2014/main" id="{00000000-0008-0000-1200-0000FA000000}"/>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1864">
            <a:extLst>
              <a:ext uri="{FF2B5EF4-FFF2-40B4-BE49-F238E27FC236}">
                <a16:creationId xmlns:a16="http://schemas.microsoft.com/office/drawing/2014/main" id="{00000000-0008-0000-1200-0000FB000000}"/>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1865">
            <a:extLst>
              <a:ext uri="{FF2B5EF4-FFF2-40B4-BE49-F238E27FC236}">
                <a16:creationId xmlns:a16="http://schemas.microsoft.com/office/drawing/2014/main" id="{00000000-0008-0000-1200-0000FC000000}"/>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1866">
            <a:extLst>
              <a:ext uri="{FF2B5EF4-FFF2-40B4-BE49-F238E27FC236}">
                <a16:creationId xmlns:a16="http://schemas.microsoft.com/office/drawing/2014/main" id="{00000000-0008-0000-1200-0000FD000000}"/>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1867">
            <a:extLst>
              <a:ext uri="{FF2B5EF4-FFF2-40B4-BE49-F238E27FC236}">
                <a16:creationId xmlns:a16="http://schemas.microsoft.com/office/drawing/2014/main" id="{00000000-0008-0000-1200-0000FE000000}"/>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1868">
            <a:extLst>
              <a:ext uri="{FF2B5EF4-FFF2-40B4-BE49-F238E27FC236}">
                <a16:creationId xmlns:a16="http://schemas.microsoft.com/office/drawing/2014/main" id="{00000000-0008-0000-1200-0000FF000000}"/>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1869">
            <a:extLst>
              <a:ext uri="{FF2B5EF4-FFF2-40B4-BE49-F238E27FC236}">
                <a16:creationId xmlns:a16="http://schemas.microsoft.com/office/drawing/2014/main" id="{00000000-0008-0000-1200-000000010000}"/>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1870">
            <a:extLst>
              <a:ext uri="{FF2B5EF4-FFF2-40B4-BE49-F238E27FC236}">
                <a16:creationId xmlns:a16="http://schemas.microsoft.com/office/drawing/2014/main" id="{00000000-0008-0000-1200-000001010000}"/>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1871">
            <a:extLst>
              <a:ext uri="{FF2B5EF4-FFF2-40B4-BE49-F238E27FC236}">
                <a16:creationId xmlns:a16="http://schemas.microsoft.com/office/drawing/2014/main" id="{00000000-0008-0000-1200-000002010000}"/>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1872">
            <a:extLst>
              <a:ext uri="{FF2B5EF4-FFF2-40B4-BE49-F238E27FC236}">
                <a16:creationId xmlns:a16="http://schemas.microsoft.com/office/drawing/2014/main" id="{00000000-0008-0000-1200-000003010000}"/>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1873">
            <a:extLst>
              <a:ext uri="{FF2B5EF4-FFF2-40B4-BE49-F238E27FC236}">
                <a16:creationId xmlns:a16="http://schemas.microsoft.com/office/drawing/2014/main" id="{00000000-0008-0000-1200-000004010000}"/>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1874">
            <a:extLst>
              <a:ext uri="{FF2B5EF4-FFF2-40B4-BE49-F238E27FC236}">
                <a16:creationId xmlns:a16="http://schemas.microsoft.com/office/drawing/2014/main" id="{00000000-0008-0000-1200-000005010000}"/>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1875">
            <a:extLst>
              <a:ext uri="{FF2B5EF4-FFF2-40B4-BE49-F238E27FC236}">
                <a16:creationId xmlns:a16="http://schemas.microsoft.com/office/drawing/2014/main" id="{00000000-0008-0000-1200-000006010000}"/>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1876">
            <a:extLst>
              <a:ext uri="{FF2B5EF4-FFF2-40B4-BE49-F238E27FC236}">
                <a16:creationId xmlns:a16="http://schemas.microsoft.com/office/drawing/2014/main" id="{00000000-0008-0000-1200-000007010000}"/>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1877">
            <a:extLst>
              <a:ext uri="{FF2B5EF4-FFF2-40B4-BE49-F238E27FC236}">
                <a16:creationId xmlns:a16="http://schemas.microsoft.com/office/drawing/2014/main" id="{00000000-0008-0000-1200-000008010000}"/>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1878">
            <a:extLst>
              <a:ext uri="{FF2B5EF4-FFF2-40B4-BE49-F238E27FC236}">
                <a16:creationId xmlns:a16="http://schemas.microsoft.com/office/drawing/2014/main" id="{00000000-0008-0000-1200-000009010000}"/>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1879">
            <a:extLst>
              <a:ext uri="{FF2B5EF4-FFF2-40B4-BE49-F238E27FC236}">
                <a16:creationId xmlns:a16="http://schemas.microsoft.com/office/drawing/2014/main" id="{00000000-0008-0000-1200-00000A010000}"/>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7" name="Freeform 1880">
            <a:extLst>
              <a:ext uri="{FF2B5EF4-FFF2-40B4-BE49-F238E27FC236}">
                <a16:creationId xmlns:a16="http://schemas.microsoft.com/office/drawing/2014/main" id="{00000000-0008-0000-1200-00000B010000}"/>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1881">
            <a:extLst>
              <a:ext uri="{FF2B5EF4-FFF2-40B4-BE49-F238E27FC236}">
                <a16:creationId xmlns:a16="http://schemas.microsoft.com/office/drawing/2014/main" id="{00000000-0008-0000-1200-00000C010000}"/>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9" name="Freeform 1882">
            <a:extLst>
              <a:ext uri="{FF2B5EF4-FFF2-40B4-BE49-F238E27FC236}">
                <a16:creationId xmlns:a16="http://schemas.microsoft.com/office/drawing/2014/main" id="{00000000-0008-0000-1200-00000D010000}"/>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1883">
            <a:extLst>
              <a:ext uri="{FF2B5EF4-FFF2-40B4-BE49-F238E27FC236}">
                <a16:creationId xmlns:a16="http://schemas.microsoft.com/office/drawing/2014/main" id="{00000000-0008-0000-1200-00000E010000}"/>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1884">
            <a:extLst>
              <a:ext uri="{FF2B5EF4-FFF2-40B4-BE49-F238E27FC236}">
                <a16:creationId xmlns:a16="http://schemas.microsoft.com/office/drawing/2014/main" id="{00000000-0008-0000-1200-00000F010000}"/>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1885">
            <a:extLst>
              <a:ext uri="{FF2B5EF4-FFF2-40B4-BE49-F238E27FC236}">
                <a16:creationId xmlns:a16="http://schemas.microsoft.com/office/drawing/2014/main" id="{00000000-0008-0000-1200-000010010000}"/>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1886">
            <a:extLst>
              <a:ext uri="{FF2B5EF4-FFF2-40B4-BE49-F238E27FC236}">
                <a16:creationId xmlns:a16="http://schemas.microsoft.com/office/drawing/2014/main" id="{00000000-0008-0000-1200-000011010000}"/>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1887">
            <a:extLst>
              <a:ext uri="{FF2B5EF4-FFF2-40B4-BE49-F238E27FC236}">
                <a16:creationId xmlns:a16="http://schemas.microsoft.com/office/drawing/2014/main" id="{00000000-0008-0000-1200-000012010000}"/>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1888">
            <a:extLst>
              <a:ext uri="{FF2B5EF4-FFF2-40B4-BE49-F238E27FC236}">
                <a16:creationId xmlns:a16="http://schemas.microsoft.com/office/drawing/2014/main" id="{00000000-0008-0000-1200-000013010000}"/>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1889">
            <a:extLst>
              <a:ext uri="{FF2B5EF4-FFF2-40B4-BE49-F238E27FC236}">
                <a16:creationId xmlns:a16="http://schemas.microsoft.com/office/drawing/2014/main" id="{00000000-0008-0000-1200-000014010000}"/>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1890">
            <a:extLst>
              <a:ext uri="{FF2B5EF4-FFF2-40B4-BE49-F238E27FC236}">
                <a16:creationId xmlns:a16="http://schemas.microsoft.com/office/drawing/2014/main" id="{00000000-0008-0000-1200-000015010000}"/>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1891">
            <a:extLst>
              <a:ext uri="{FF2B5EF4-FFF2-40B4-BE49-F238E27FC236}">
                <a16:creationId xmlns:a16="http://schemas.microsoft.com/office/drawing/2014/main" id="{00000000-0008-0000-1200-000016010000}"/>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1892">
            <a:extLst>
              <a:ext uri="{FF2B5EF4-FFF2-40B4-BE49-F238E27FC236}">
                <a16:creationId xmlns:a16="http://schemas.microsoft.com/office/drawing/2014/main" id="{00000000-0008-0000-1200-000017010000}"/>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1893">
            <a:extLst>
              <a:ext uri="{FF2B5EF4-FFF2-40B4-BE49-F238E27FC236}">
                <a16:creationId xmlns:a16="http://schemas.microsoft.com/office/drawing/2014/main" id="{00000000-0008-0000-1200-000018010000}"/>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81" name="Group 1909">
          <a:extLst>
            <a:ext uri="{FF2B5EF4-FFF2-40B4-BE49-F238E27FC236}">
              <a16:creationId xmlns:a16="http://schemas.microsoft.com/office/drawing/2014/main" id="{00000000-0008-0000-1200-000019010000}"/>
            </a:ext>
          </a:extLst>
        </xdr:cNvPr>
        <xdr:cNvGrpSpPr>
          <a:grpSpLocks/>
        </xdr:cNvGrpSpPr>
      </xdr:nvGrpSpPr>
      <xdr:grpSpPr bwMode="auto">
        <a:xfrm>
          <a:off x="6772275" y="5514975"/>
          <a:ext cx="0" cy="0"/>
          <a:chOff x="1001" y="636"/>
          <a:chExt cx="95" cy="40"/>
        </a:xfrm>
      </xdr:grpSpPr>
      <xdr:sp macro="" textlink="">
        <xdr:nvSpPr>
          <xdr:cNvPr id="282" name="Freeform 1895">
            <a:extLst>
              <a:ext uri="{FF2B5EF4-FFF2-40B4-BE49-F238E27FC236}">
                <a16:creationId xmlns:a16="http://schemas.microsoft.com/office/drawing/2014/main" id="{00000000-0008-0000-1200-00001A010000}"/>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3" name="Freeform 1896">
            <a:extLst>
              <a:ext uri="{FF2B5EF4-FFF2-40B4-BE49-F238E27FC236}">
                <a16:creationId xmlns:a16="http://schemas.microsoft.com/office/drawing/2014/main" id="{00000000-0008-0000-1200-00001B010000}"/>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1897">
            <a:extLst>
              <a:ext uri="{FF2B5EF4-FFF2-40B4-BE49-F238E27FC236}">
                <a16:creationId xmlns:a16="http://schemas.microsoft.com/office/drawing/2014/main" id="{00000000-0008-0000-1200-00001C010000}"/>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1898">
            <a:extLst>
              <a:ext uri="{FF2B5EF4-FFF2-40B4-BE49-F238E27FC236}">
                <a16:creationId xmlns:a16="http://schemas.microsoft.com/office/drawing/2014/main" id="{00000000-0008-0000-1200-00001D010000}"/>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1899">
            <a:extLst>
              <a:ext uri="{FF2B5EF4-FFF2-40B4-BE49-F238E27FC236}">
                <a16:creationId xmlns:a16="http://schemas.microsoft.com/office/drawing/2014/main" id="{00000000-0008-0000-1200-00001E010000}"/>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1900">
            <a:extLst>
              <a:ext uri="{FF2B5EF4-FFF2-40B4-BE49-F238E27FC236}">
                <a16:creationId xmlns:a16="http://schemas.microsoft.com/office/drawing/2014/main" id="{00000000-0008-0000-1200-00001F010000}"/>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1901">
            <a:extLst>
              <a:ext uri="{FF2B5EF4-FFF2-40B4-BE49-F238E27FC236}">
                <a16:creationId xmlns:a16="http://schemas.microsoft.com/office/drawing/2014/main" id="{00000000-0008-0000-1200-000020010000}"/>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1902">
            <a:extLst>
              <a:ext uri="{FF2B5EF4-FFF2-40B4-BE49-F238E27FC236}">
                <a16:creationId xmlns:a16="http://schemas.microsoft.com/office/drawing/2014/main" id="{00000000-0008-0000-1200-000021010000}"/>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0" name="Freeform 1903">
            <a:extLst>
              <a:ext uri="{FF2B5EF4-FFF2-40B4-BE49-F238E27FC236}">
                <a16:creationId xmlns:a16="http://schemas.microsoft.com/office/drawing/2014/main" id="{00000000-0008-0000-1200-000022010000}"/>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1904">
            <a:extLst>
              <a:ext uri="{FF2B5EF4-FFF2-40B4-BE49-F238E27FC236}">
                <a16:creationId xmlns:a16="http://schemas.microsoft.com/office/drawing/2014/main" id="{00000000-0008-0000-1200-000023010000}"/>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2" name="Freeform 1905">
            <a:extLst>
              <a:ext uri="{FF2B5EF4-FFF2-40B4-BE49-F238E27FC236}">
                <a16:creationId xmlns:a16="http://schemas.microsoft.com/office/drawing/2014/main" id="{00000000-0008-0000-1200-000024010000}"/>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1906">
            <a:extLst>
              <a:ext uri="{FF2B5EF4-FFF2-40B4-BE49-F238E27FC236}">
                <a16:creationId xmlns:a16="http://schemas.microsoft.com/office/drawing/2014/main" id="{00000000-0008-0000-1200-000025010000}"/>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1907">
            <a:extLst>
              <a:ext uri="{FF2B5EF4-FFF2-40B4-BE49-F238E27FC236}">
                <a16:creationId xmlns:a16="http://schemas.microsoft.com/office/drawing/2014/main" id="{00000000-0008-0000-1200-000026010000}"/>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1908">
            <a:extLst>
              <a:ext uri="{FF2B5EF4-FFF2-40B4-BE49-F238E27FC236}">
                <a16:creationId xmlns:a16="http://schemas.microsoft.com/office/drawing/2014/main" id="{00000000-0008-0000-1200-000027010000}"/>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96" name="Group 1991">
          <a:extLst>
            <a:ext uri="{FF2B5EF4-FFF2-40B4-BE49-F238E27FC236}">
              <a16:creationId xmlns:a16="http://schemas.microsoft.com/office/drawing/2014/main" id="{00000000-0008-0000-1200-000028010000}"/>
            </a:ext>
          </a:extLst>
        </xdr:cNvPr>
        <xdr:cNvGrpSpPr>
          <a:grpSpLocks/>
        </xdr:cNvGrpSpPr>
      </xdr:nvGrpSpPr>
      <xdr:grpSpPr bwMode="auto">
        <a:xfrm>
          <a:off x="6772275" y="5514975"/>
          <a:ext cx="0" cy="0"/>
          <a:chOff x="968" y="966"/>
          <a:chExt cx="128" cy="124"/>
        </a:xfrm>
      </xdr:grpSpPr>
      <xdr:sp macro="" textlink="">
        <xdr:nvSpPr>
          <xdr:cNvPr id="297" name="Freeform 1924">
            <a:extLst>
              <a:ext uri="{FF2B5EF4-FFF2-40B4-BE49-F238E27FC236}">
                <a16:creationId xmlns:a16="http://schemas.microsoft.com/office/drawing/2014/main" id="{00000000-0008-0000-1200-000029010000}"/>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8" name="Freeform 1925">
            <a:extLst>
              <a:ext uri="{FF2B5EF4-FFF2-40B4-BE49-F238E27FC236}">
                <a16:creationId xmlns:a16="http://schemas.microsoft.com/office/drawing/2014/main" id="{00000000-0008-0000-1200-00002A010000}"/>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1926">
            <a:extLst>
              <a:ext uri="{FF2B5EF4-FFF2-40B4-BE49-F238E27FC236}">
                <a16:creationId xmlns:a16="http://schemas.microsoft.com/office/drawing/2014/main" id="{00000000-0008-0000-1200-00002B010000}"/>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0" name="Freeform 1927">
            <a:extLst>
              <a:ext uri="{FF2B5EF4-FFF2-40B4-BE49-F238E27FC236}">
                <a16:creationId xmlns:a16="http://schemas.microsoft.com/office/drawing/2014/main" id="{00000000-0008-0000-1200-00002C010000}"/>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1928">
            <a:extLst>
              <a:ext uri="{FF2B5EF4-FFF2-40B4-BE49-F238E27FC236}">
                <a16:creationId xmlns:a16="http://schemas.microsoft.com/office/drawing/2014/main" id="{00000000-0008-0000-1200-00002D010000}"/>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1929">
            <a:extLst>
              <a:ext uri="{FF2B5EF4-FFF2-40B4-BE49-F238E27FC236}">
                <a16:creationId xmlns:a16="http://schemas.microsoft.com/office/drawing/2014/main" id="{00000000-0008-0000-1200-00002E010000}"/>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1930">
            <a:extLst>
              <a:ext uri="{FF2B5EF4-FFF2-40B4-BE49-F238E27FC236}">
                <a16:creationId xmlns:a16="http://schemas.microsoft.com/office/drawing/2014/main" id="{00000000-0008-0000-1200-00002F010000}"/>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1931">
            <a:extLst>
              <a:ext uri="{FF2B5EF4-FFF2-40B4-BE49-F238E27FC236}">
                <a16:creationId xmlns:a16="http://schemas.microsoft.com/office/drawing/2014/main" id="{00000000-0008-0000-1200-000030010000}"/>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1932">
            <a:extLst>
              <a:ext uri="{FF2B5EF4-FFF2-40B4-BE49-F238E27FC236}">
                <a16:creationId xmlns:a16="http://schemas.microsoft.com/office/drawing/2014/main" id="{00000000-0008-0000-1200-000031010000}"/>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1933">
            <a:extLst>
              <a:ext uri="{FF2B5EF4-FFF2-40B4-BE49-F238E27FC236}">
                <a16:creationId xmlns:a16="http://schemas.microsoft.com/office/drawing/2014/main" id="{00000000-0008-0000-1200-000032010000}"/>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7" name="Freeform 1934">
            <a:extLst>
              <a:ext uri="{FF2B5EF4-FFF2-40B4-BE49-F238E27FC236}">
                <a16:creationId xmlns:a16="http://schemas.microsoft.com/office/drawing/2014/main" id="{00000000-0008-0000-1200-000033010000}"/>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1935">
            <a:extLst>
              <a:ext uri="{FF2B5EF4-FFF2-40B4-BE49-F238E27FC236}">
                <a16:creationId xmlns:a16="http://schemas.microsoft.com/office/drawing/2014/main" id="{00000000-0008-0000-1200-000034010000}"/>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1936">
            <a:extLst>
              <a:ext uri="{FF2B5EF4-FFF2-40B4-BE49-F238E27FC236}">
                <a16:creationId xmlns:a16="http://schemas.microsoft.com/office/drawing/2014/main" id="{00000000-0008-0000-1200-000035010000}"/>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1937">
            <a:extLst>
              <a:ext uri="{FF2B5EF4-FFF2-40B4-BE49-F238E27FC236}">
                <a16:creationId xmlns:a16="http://schemas.microsoft.com/office/drawing/2014/main" id="{00000000-0008-0000-1200-000036010000}"/>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Rectangle 1938">
            <a:extLst>
              <a:ext uri="{FF2B5EF4-FFF2-40B4-BE49-F238E27FC236}">
                <a16:creationId xmlns:a16="http://schemas.microsoft.com/office/drawing/2014/main" id="{00000000-0008-0000-1200-000037010000}"/>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1939">
            <a:extLst>
              <a:ext uri="{FF2B5EF4-FFF2-40B4-BE49-F238E27FC236}">
                <a16:creationId xmlns:a16="http://schemas.microsoft.com/office/drawing/2014/main" id="{00000000-0008-0000-1200-000038010000}"/>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1940">
            <a:extLst>
              <a:ext uri="{FF2B5EF4-FFF2-40B4-BE49-F238E27FC236}">
                <a16:creationId xmlns:a16="http://schemas.microsoft.com/office/drawing/2014/main" id="{00000000-0008-0000-1200-000039010000}"/>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1941">
            <a:extLst>
              <a:ext uri="{FF2B5EF4-FFF2-40B4-BE49-F238E27FC236}">
                <a16:creationId xmlns:a16="http://schemas.microsoft.com/office/drawing/2014/main" id="{00000000-0008-0000-1200-00003A010000}"/>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1942">
            <a:extLst>
              <a:ext uri="{FF2B5EF4-FFF2-40B4-BE49-F238E27FC236}">
                <a16:creationId xmlns:a16="http://schemas.microsoft.com/office/drawing/2014/main" id="{00000000-0008-0000-1200-00003B010000}"/>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1943">
            <a:extLst>
              <a:ext uri="{FF2B5EF4-FFF2-40B4-BE49-F238E27FC236}">
                <a16:creationId xmlns:a16="http://schemas.microsoft.com/office/drawing/2014/main" id="{00000000-0008-0000-1200-00003C010000}"/>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1944">
            <a:extLst>
              <a:ext uri="{FF2B5EF4-FFF2-40B4-BE49-F238E27FC236}">
                <a16:creationId xmlns:a16="http://schemas.microsoft.com/office/drawing/2014/main" id="{00000000-0008-0000-1200-00003D010000}"/>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1945">
            <a:extLst>
              <a:ext uri="{FF2B5EF4-FFF2-40B4-BE49-F238E27FC236}">
                <a16:creationId xmlns:a16="http://schemas.microsoft.com/office/drawing/2014/main" id="{00000000-0008-0000-1200-00003E010000}"/>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1946">
            <a:extLst>
              <a:ext uri="{FF2B5EF4-FFF2-40B4-BE49-F238E27FC236}">
                <a16:creationId xmlns:a16="http://schemas.microsoft.com/office/drawing/2014/main" id="{00000000-0008-0000-1200-00003F010000}"/>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1947">
            <a:extLst>
              <a:ext uri="{FF2B5EF4-FFF2-40B4-BE49-F238E27FC236}">
                <a16:creationId xmlns:a16="http://schemas.microsoft.com/office/drawing/2014/main" id="{00000000-0008-0000-1200-000040010000}"/>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1948">
            <a:extLst>
              <a:ext uri="{FF2B5EF4-FFF2-40B4-BE49-F238E27FC236}">
                <a16:creationId xmlns:a16="http://schemas.microsoft.com/office/drawing/2014/main" id="{00000000-0008-0000-1200-000041010000}"/>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1949">
            <a:extLst>
              <a:ext uri="{FF2B5EF4-FFF2-40B4-BE49-F238E27FC236}">
                <a16:creationId xmlns:a16="http://schemas.microsoft.com/office/drawing/2014/main" id="{00000000-0008-0000-1200-000042010000}"/>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1950">
            <a:extLst>
              <a:ext uri="{FF2B5EF4-FFF2-40B4-BE49-F238E27FC236}">
                <a16:creationId xmlns:a16="http://schemas.microsoft.com/office/drawing/2014/main" id="{00000000-0008-0000-1200-000043010000}"/>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1951">
            <a:extLst>
              <a:ext uri="{FF2B5EF4-FFF2-40B4-BE49-F238E27FC236}">
                <a16:creationId xmlns:a16="http://schemas.microsoft.com/office/drawing/2014/main" id="{00000000-0008-0000-1200-000044010000}"/>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1952">
            <a:extLst>
              <a:ext uri="{FF2B5EF4-FFF2-40B4-BE49-F238E27FC236}">
                <a16:creationId xmlns:a16="http://schemas.microsoft.com/office/drawing/2014/main" id="{00000000-0008-0000-1200-000045010000}"/>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1953">
            <a:extLst>
              <a:ext uri="{FF2B5EF4-FFF2-40B4-BE49-F238E27FC236}">
                <a16:creationId xmlns:a16="http://schemas.microsoft.com/office/drawing/2014/main" id="{00000000-0008-0000-1200-000046010000}"/>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1954">
            <a:extLst>
              <a:ext uri="{FF2B5EF4-FFF2-40B4-BE49-F238E27FC236}">
                <a16:creationId xmlns:a16="http://schemas.microsoft.com/office/drawing/2014/main" id="{00000000-0008-0000-1200-000047010000}"/>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1955">
            <a:extLst>
              <a:ext uri="{FF2B5EF4-FFF2-40B4-BE49-F238E27FC236}">
                <a16:creationId xmlns:a16="http://schemas.microsoft.com/office/drawing/2014/main" id="{00000000-0008-0000-1200-000048010000}"/>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1956">
            <a:extLst>
              <a:ext uri="{FF2B5EF4-FFF2-40B4-BE49-F238E27FC236}">
                <a16:creationId xmlns:a16="http://schemas.microsoft.com/office/drawing/2014/main" id="{00000000-0008-0000-1200-000049010000}"/>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0" name="Freeform 1957">
            <a:extLst>
              <a:ext uri="{FF2B5EF4-FFF2-40B4-BE49-F238E27FC236}">
                <a16:creationId xmlns:a16="http://schemas.microsoft.com/office/drawing/2014/main" id="{00000000-0008-0000-1200-00004A010000}"/>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1958">
            <a:extLst>
              <a:ext uri="{FF2B5EF4-FFF2-40B4-BE49-F238E27FC236}">
                <a16:creationId xmlns:a16="http://schemas.microsoft.com/office/drawing/2014/main" id="{00000000-0008-0000-1200-00004B010000}"/>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1959">
            <a:extLst>
              <a:ext uri="{FF2B5EF4-FFF2-40B4-BE49-F238E27FC236}">
                <a16:creationId xmlns:a16="http://schemas.microsoft.com/office/drawing/2014/main" id="{00000000-0008-0000-1200-00004C010000}"/>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1960">
            <a:extLst>
              <a:ext uri="{FF2B5EF4-FFF2-40B4-BE49-F238E27FC236}">
                <a16:creationId xmlns:a16="http://schemas.microsoft.com/office/drawing/2014/main" id="{00000000-0008-0000-1200-00004D010000}"/>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1961">
            <a:extLst>
              <a:ext uri="{FF2B5EF4-FFF2-40B4-BE49-F238E27FC236}">
                <a16:creationId xmlns:a16="http://schemas.microsoft.com/office/drawing/2014/main" id="{00000000-0008-0000-1200-00004E010000}"/>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1962">
            <a:extLst>
              <a:ext uri="{FF2B5EF4-FFF2-40B4-BE49-F238E27FC236}">
                <a16:creationId xmlns:a16="http://schemas.microsoft.com/office/drawing/2014/main" id="{00000000-0008-0000-1200-00004F010000}"/>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1963">
            <a:extLst>
              <a:ext uri="{FF2B5EF4-FFF2-40B4-BE49-F238E27FC236}">
                <a16:creationId xmlns:a16="http://schemas.microsoft.com/office/drawing/2014/main" id="{00000000-0008-0000-1200-000050010000}"/>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1964">
            <a:extLst>
              <a:ext uri="{FF2B5EF4-FFF2-40B4-BE49-F238E27FC236}">
                <a16:creationId xmlns:a16="http://schemas.microsoft.com/office/drawing/2014/main" id="{00000000-0008-0000-1200-000051010000}"/>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1965">
            <a:extLst>
              <a:ext uri="{FF2B5EF4-FFF2-40B4-BE49-F238E27FC236}">
                <a16:creationId xmlns:a16="http://schemas.microsoft.com/office/drawing/2014/main" id="{00000000-0008-0000-1200-000052010000}"/>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1966">
            <a:extLst>
              <a:ext uri="{FF2B5EF4-FFF2-40B4-BE49-F238E27FC236}">
                <a16:creationId xmlns:a16="http://schemas.microsoft.com/office/drawing/2014/main" id="{00000000-0008-0000-1200-000053010000}"/>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1967">
            <a:extLst>
              <a:ext uri="{FF2B5EF4-FFF2-40B4-BE49-F238E27FC236}">
                <a16:creationId xmlns:a16="http://schemas.microsoft.com/office/drawing/2014/main" id="{00000000-0008-0000-1200-000054010000}"/>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1968">
            <a:extLst>
              <a:ext uri="{FF2B5EF4-FFF2-40B4-BE49-F238E27FC236}">
                <a16:creationId xmlns:a16="http://schemas.microsoft.com/office/drawing/2014/main" id="{00000000-0008-0000-1200-000055010000}"/>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1969">
            <a:extLst>
              <a:ext uri="{FF2B5EF4-FFF2-40B4-BE49-F238E27FC236}">
                <a16:creationId xmlns:a16="http://schemas.microsoft.com/office/drawing/2014/main" id="{00000000-0008-0000-1200-000056010000}"/>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1970">
            <a:extLst>
              <a:ext uri="{FF2B5EF4-FFF2-40B4-BE49-F238E27FC236}">
                <a16:creationId xmlns:a16="http://schemas.microsoft.com/office/drawing/2014/main" id="{00000000-0008-0000-1200-000057010000}"/>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1971">
            <a:extLst>
              <a:ext uri="{FF2B5EF4-FFF2-40B4-BE49-F238E27FC236}">
                <a16:creationId xmlns:a16="http://schemas.microsoft.com/office/drawing/2014/main" id="{00000000-0008-0000-1200-000058010000}"/>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1972">
            <a:extLst>
              <a:ext uri="{FF2B5EF4-FFF2-40B4-BE49-F238E27FC236}">
                <a16:creationId xmlns:a16="http://schemas.microsoft.com/office/drawing/2014/main" id="{00000000-0008-0000-1200-000059010000}"/>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1973">
            <a:extLst>
              <a:ext uri="{FF2B5EF4-FFF2-40B4-BE49-F238E27FC236}">
                <a16:creationId xmlns:a16="http://schemas.microsoft.com/office/drawing/2014/main" id="{00000000-0008-0000-1200-00005A010000}"/>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1974">
            <a:extLst>
              <a:ext uri="{FF2B5EF4-FFF2-40B4-BE49-F238E27FC236}">
                <a16:creationId xmlns:a16="http://schemas.microsoft.com/office/drawing/2014/main" id="{00000000-0008-0000-1200-00005B010000}"/>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1975">
            <a:extLst>
              <a:ext uri="{FF2B5EF4-FFF2-40B4-BE49-F238E27FC236}">
                <a16:creationId xmlns:a16="http://schemas.microsoft.com/office/drawing/2014/main" id="{00000000-0008-0000-1200-00005C010000}"/>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1976">
            <a:extLst>
              <a:ext uri="{FF2B5EF4-FFF2-40B4-BE49-F238E27FC236}">
                <a16:creationId xmlns:a16="http://schemas.microsoft.com/office/drawing/2014/main" id="{00000000-0008-0000-1200-00005D010000}"/>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1977">
            <a:extLst>
              <a:ext uri="{FF2B5EF4-FFF2-40B4-BE49-F238E27FC236}">
                <a16:creationId xmlns:a16="http://schemas.microsoft.com/office/drawing/2014/main" id="{00000000-0008-0000-1200-00005E010000}"/>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1978">
            <a:extLst>
              <a:ext uri="{FF2B5EF4-FFF2-40B4-BE49-F238E27FC236}">
                <a16:creationId xmlns:a16="http://schemas.microsoft.com/office/drawing/2014/main" id="{00000000-0008-0000-1200-00005F010000}"/>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1979">
            <a:extLst>
              <a:ext uri="{FF2B5EF4-FFF2-40B4-BE49-F238E27FC236}">
                <a16:creationId xmlns:a16="http://schemas.microsoft.com/office/drawing/2014/main" id="{00000000-0008-0000-1200-000060010000}"/>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3" name="Freeform 1980">
            <a:extLst>
              <a:ext uri="{FF2B5EF4-FFF2-40B4-BE49-F238E27FC236}">
                <a16:creationId xmlns:a16="http://schemas.microsoft.com/office/drawing/2014/main" id="{00000000-0008-0000-1200-000061010000}"/>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1981">
            <a:extLst>
              <a:ext uri="{FF2B5EF4-FFF2-40B4-BE49-F238E27FC236}">
                <a16:creationId xmlns:a16="http://schemas.microsoft.com/office/drawing/2014/main" id="{00000000-0008-0000-1200-000062010000}"/>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1982">
            <a:extLst>
              <a:ext uri="{FF2B5EF4-FFF2-40B4-BE49-F238E27FC236}">
                <a16:creationId xmlns:a16="http://schemas.microsoft.com/office/drawing/2014/main" id="{00000000-0008-0000-1200-000063010000}"/>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1983">
            <a:extLst>
              <a:ext uri="{FF2B5EF4-FFF2-40B4-BE49-F238E27FC236}">
                <a16:creationId xmlns:a16="http://schemas.microsoft.com/office/drawing/2014/main" id="{00000000-0008-0000-1200-000064010000}"/>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1984">
            <a:extLst>
              <a:ext uri="{FF2B5EF4-FFF2-40B4-BE49-F238E27FC236}">
                <a16:creationId xmlns:a16="http://schemas.microsoft.com/office/drawing/2014/main" id="{00000000-0008-0000-1200-000065010000}"/>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1985">
            <a:extLst>
              <a:ext uri="{FF2B5EF4-FFF2-40B4-BE49-F238E27FC236}">
                <a16:creationId xmlns:a16="http://schemas.microsoft.com/office/drawing/2014/main" id="{00000000-0008-0000-1200-000066010000}"/>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1986">
            <a:extLst>
              <a:ext uri="{FF2B5EF4-FFF2-40B4-BE49-F238E27FC236}">
                <a16:creationId xmlns:a16="http://schemas.microsoft.com/office/drawing/2014/main" id="{00000000-0008-0000-1200-000067010000}"/>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1987">
            <a:extLst>
              <a:ext uri="{FF2B5EF4-FFF2-40B4-BE49-F238E27FC236}">
                <a16:creationId xmlns:a16="http://schemas.microsoft.com/office/drawing/2014/main" id="{00000000-0008-0000-1200-000068010000}"/>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1988">
            <a:extLst>
              <a:ext uri="{FF2B5EF4-FFF2-40B4-BE49-F238E27FC236}">
                <a16:creationId xmlns:a16="http://schemas.microsoft.com/office/drawing/2014/main" id="{00000000-0008-0000-1200-000069010000}"/>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1989">
            <a:extLst>
              <a:ext uri="{FF2B5EF4-FFF2-40B4-BE49-F238E27FC236}">
                <a16:creationId xmlns:a16="http://schemas.microsoft.com/office/drawing/2014/main" id="{00000000-0008-0000-1200-00006A010000}"/>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1990">
            <a:extLst>
              <a:ext uri="{FF2B5EF4-FFF2-40B4-BE49-F238E27FC236}">
                <a16:creationId xmlns:a16="http://schemas.microsoft.com/office/drawing/2014/main" id="{00000000-0008-0000-1200-00006B010000}"/>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64" name="Group 2044">
          <a:extLst>
            <a:ext uri="{FF2B5EF4-FFF2-40B4-BE49-F238E27FC236}">
              <a16:creationId xmlns:a16="http://schemas.microsoft.com/office/drawing/2014/main" id="{00000000-0008-0000-1200-00006C010000}"/>
            </a:ext>
          </a:extLst>
        </xdr:cNvPr>
        <xdr:cNvGrpSpPr>
          <a:grpSpLocks/>
        </xdr:cNvGrpSpPr>
      </xdr:nvGrpSpPr>
      <xdr:grpSpPr bwMode="auto">
        <a:xfrm>
          <a:off x="6772275" y="5514975"/>
          <a:ext cx="0" cy="0"/>
          <a:chOff x="967" y="538"/>
          <a:chExt cx="243" cy="96"/>
        </a:xfrm>
      </xdr:grpSpPr>
      <xdr:sp macro="" textlink="">
        <xdr:nvSpPr>
          <xdr:cNvPr id="365" name="Freeform 1992">
            <a:extLst>
              <a:ext uri="{FF2B5EF4-FFF2-40B4-BE49-F238E27FC236}">
                <a16:creationId xmlns:a16="http://schemas.microsoft.com/office/drawing/2014/main" id="{00000000-0008-0000-1200-00006D010000}"/>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6" name="Freeform 1993">
            <a:extLst>
              <a:ext uri="{FF2B5EF4-FFF2-40B4-BE49-F238E27FC236}">
                <a16:creationId xmlns:a16="http://schemas.microsoft.com/office/drawing/2014/main" id="{00000000-0008-0000-1200-00006E010000}"/>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1994">
            <a:extLst>
              <a:ext uri="{FF2B5EF4-FFF2-40B4-BE49-F238E27FC236}">
                <a16:creationId xmlns:a16="http://schemas.microsoft.com/office/drawing/2014/main" id="{00000000-0008-0000-1200-00006F010000}"/>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1995">
            <a:extLst>
              <a:ext uri="{FF2B5EF4-FFF2-40B4-BE49-F238E27FC236}">
                <a16:creationId xmlns:a16="http://schemas.microsoft.com/office/drawing/2014/main" id="{00000000-0008-0000-1200-000070010000}"/>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1996">
            <a:extLst>
              <a:ext uri="{FF2B5EF4-FFF2-40B4-BE49-F238E27FC236}">
                <a16:creationId xmlns:a16="http://schemas.microsoft.com/office/drawing/2014/main" id="{00000000-0008-0000-1200-000071010000}"/>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1997">
            <a:extLst>
              <a:ext uri="{FF2B5EF4-FFF2-40B4-BE49-F238E27FC236}">
                <a16:creationId xmlns:a16="http://schemas.microsoft.com/office/drawing/2014/main" id="{00000000-0008-0000-1200-000072010000}"/>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Rectangle 1998">
            <a:extLst>
              <a:ext uri="{FF2B5EF4-FFF2-40B4-BE49-F238E27FC236}">
                <a16:creationId xmlns:a16="http://schemas.microsoft.com/office/drawing/2014/main" id="{00000000-0008-0000-1200-000073010000}"/>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1999">
            <a:extLst>
              <a:ext uri="{FF2B5EF4-FFF2-40B4-BE49-F238E27FC236}">
                <a16:creationId xmlns:a16="http://schemas.microsoft.com/office/drawing/2014/main" id="{00000000-0008-0000-1200-000074010000}"/>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000">
            <a:extLst>
              <a:ext uri="{FF2B5EF4-FFF2-40B4-BE49-F238E27FC236}">
                <a16:creationId xmlns:a16="http://schemas.microsoft.com/office/drawing/2014/main" id="{00000000-0008-0000-1200-000075010000}"/>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001">
            <a:extLst>
              <a:ext uri="{FF2B5EF4-FFF2-40B4-BE49-F238E27FC236}">
                <a16:creationId xmlns:a16="http://schemas.microsoft.com/office/drawing/2014/main" id="{00000000-0008-0000-1200-000076010000}"/>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002">
            <a:extLst>
              <a:ext uri="{FF2B5EF4-FFF2-40B4-BE49-F238E27FC236}">
                <a16:creationId xmlns:a16="http://schemas.microsoft.com/office/drawing/2014/main" id="{00000000-0008-0000-1200-000077010000}"/>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6" name="Freeform 2003">
            <a:extLst>
              <a:ext uri="{FF2B5EF4-FFF2-40B4-BE49-F238E27FC236}">
                <a16:creationId xmlns:a16="http://schemas.microsoft.com/office/drawing/2014/main" id="{00000000-0008-0000-1200-000078010000}"/>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004">
            <a:extLst>
              <a:ext uri="{FF2B5EF4-FFF2-40B4-BE49-F238E27FC236}">
                <a16:creationId xmlns:a16="http://schemas.microsoft.com/office/drawing/2014/main" id="{00000000-0008-0000-1200-000079010000}"/>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005">
            <a:extLst>
              <a:ext uri="{FF2B5EF4-FFF2-40B4-BE49-F238E27FC236}">
                <a16:creationId xmlns:a16="http://schemas.microsoft.com/office/drawing/2014/main" id="{00000000-0008-0000-1200-00007A010000}"/>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006">
            <a:extLst>
              <a:ext uri="{FF2B5EF4-FFF2-40B4-BE49-F238E27FC236}">
                <a16:creationId xmlns:a16="http://schemas.microsoft.com/office/drawing/2014/main" id="{00000000-0008-0000-1200-00007B010000}"/>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007">
            <a:extLst>
              <a:ext uri="{FF2B5EF4-FFF2-40B4-BE49-F238E27FC236}">
                <a16:creationId xmlns:a16="http://schemas.microsoft.com/office/drawing/2014/main" id="{00000000-0008-0000-1200-00007C010000}"/>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008">
            <a:extLst>
              <a:ext uri="{FF2B5EF4-FFF2-40B4-BE49-F238E27FC236}">
                <a16:creationId xmlns:a16="http://schemas.microsoft.com/office/drawing/2014/main" id="{00000000-0008-0000-1200-00007D010000}"/>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009">
            <a:extLst>
              <a:ext uri="{FF2B5EF4-FFF2-40B4-BE49-F238E27FC236}">
                <a16:creationId xmlns:a16="http://schemas.microsoft.com/office/drawing/2014/main" id="{00000000-0008-0000-1200-00007E010000}"/>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2010">
            <a:extLst>
              <a:ext uri="{FF2B5EF4-FFF2-40B4-BE49-F238E27FC236}">
                <a16:creationId xmlns:a16="http://schemas.microsoft.com/office/drawing/2014/main" id="{00000000-0008-0000-1200-00007F010000}"/>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2011">
            <a:extLst>
              <a:ext uri="{FF2B5EF4-FFF2-40B4-BE49-F238E27FC236}">
                <a16:creationId xmlns:a16="http://schemas.microsoft.com/office/drawing/2014/main" id="{00000000-0008-0000-1200-000080010000}"/>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2012">
            <a:extLst>
              <a:ext uri="{FF2B5EF4-FFF2-40B4-BE49-F238E27FC236}">
                <a16:creationId xmlns:a16="http://schemas.microsoft.com/office/drawing/2014/main" id="{00000000-0008-0000-1200-000081010000}"/>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2013">
            <a:extLst>
              <a:ext uri="{FF2B5EF4-FFF2-40B4-BE49-F238E27FC236}">
                <a16:creationId xmlns:a16="http://schemas.microsoft.com/office/drawing/2014/main" id="{00000000-0008-0000-1200-000082010000}"/>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2014">
            <a:extLst>
              <a:ext uri="{FF2B5EF4-FFF2-40B4-BE49-F238E27FC236}">
                <a16:creationId xmlns:a16="http://schemas.microsoft.com/office/drawing/2014/main" id="{00000000-0008-0000-1200-000083010000}"/>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2015">
            <a:extLst>
              <a:ext uri="{FF2B5EF4-FFF2-40B4-BE49-F238E27FC236}">
                <a16:creationId xmlns:a16="http://schemas.microsoft.com/office/drawing/2014/main" id="{00000000-0008-0000-1200-000084010000}"/>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2016">
            <a:extLst>
              <a:ext uri="{FF2B5EF4-FFF2-40B4-BE49-F238E27FC236}">
                <a16:creationId xmlns:a16="http://schemas.microsoft.com/office/drawing/2014/main" id="{00000000-0008-0000-1200-000085010000}"/>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2017">
            <a:extLst>
              <a:ext uri="{FF2B5EF4-FFF2-40B4-BE49-F238E27FC236}">
                <a16:creationId xmlns:a16="http://schemas.microsoft.com/office/drawing/2014/main" id="{00000000-0008-0000-1200-000086010000}"/>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2018">
            <a:extLst>
              <a:ext uri="{FF2B5EF4-FFF2-40B4-BE49-F238E27FC236}">
                <a16:creationId xmlns:a16="http://schemas.microsoft.com/office/drawing/2014/main" id="{00000000-0008-0000-1200-000087010000}"/>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2019">
            <a:extLst>
              <a:ext uri="{FF2B5EF4-FFF2-40B4-BE49-F238E27FC236}">
                <a16:creationId xmlns:a16="http://schemas.microsoft.com/office/drawing/2014/main" id="{00000000-0008-0000-1200-000088010000}"/>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2020">
            <a:extLst>
              <a:ext uri="{FF2B5EF4-FFF2-40B4-BE49-F238E27FC236}">
                <a16:creationId xmlns:a16="http://schemas.microsoft.com/office/drawing/2014/main" id="{00000000-0008-0000-1200-000089010000}"/>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2021">
            <a:extLst>
              <a:ext uri="{FF2B5EF4-FFF2-40B4-BE49-F238E27FC236}">
                <a16:creationId xmlns:a16="http://schemas.microsoft.com/office/drawing/2014/main" id="{00000000-0008-0000-1200-00008A010000}"/>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2022">
            <a:extLst>
              <a:ext uri="{FF2B5EF4-FFF2-40B4-BE49-F238E27FC236}">
                <a16:creationId xmlns:a16="http://schemas.microsoft.com/office/drawing/2014/main" id="{00000000-0008-0000-1200-00008B010000}"/>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2023">
            <a:extLst>
              <a:ext uri="{FF2B5EF4-FFF2-40B4-BE49-F238E27FC236}">
                <a16:creationId xmlns:a16="http://schemas.microsoft.com/office/drawing/2014/main" id="{00000000-0008-0000-1200-00008C010000}"/>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2024">
            <a:extLst>
              <a:ext uri="{FF2B5EF4-FFF2-40B4-BE49-F238E27FC236}">
                <a16:creationId xmlns:a16="http://schemas.microsoft.com/office/drawing/2014/main" id="{00000000-0008-0000-1200-00008D010000}"/>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2025">
            <a:extLst>
              <a:ext uri="{FF2B5EF4-FFF2-40B4-BE49-F238E27FC236}">
                <a16:creationId xmlns:a16="http://schemas.microsoft.com/office/drawing/2014/main" id="{00000000-0008-0000-1200-00008E010000}"/>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9" name="Freeform 2026">
            <a:extLst>
              <a:ext uri="{FF2B5EF4-FFF2-40B4-BE49-F238E27FC236}">
                <a16:creationId xmlns:a16="http://schemas.microsoft.com/office/drawing/2014/main" id="{00000000-0008-0000-1200-00008F010000}"/>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Freeform 2027">
            <a:extLst>
              <a:ext uri="{FF2B5EF4-FFF2-40B4-BE49-F238E27FC236}">
                <a16:creationId xmlns:a16="http://schemas.microsoft.com/office/drawing/2014/main" id="{00000000-0008-0000-1200-000090010000}"/>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1" name="Freeform 2028">
            <a:extLst>
              <a:ext uri="{FF2B5EF4-FFF2-40B4-BE49-F238E27FC236}">
                <a16:creationId xmlns:a16="http://schemas.microsoft.com/office/drawing/2014/main" id="{00000000-0008-0000-1200-000091010000}"/>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2" name="Freeform 2029">
            <a:extLst>
              <a:ext uri="{FF2B5EF4-FFF2-40B4-BE49-F238E27FC236}">
                <a16:creationId xmlns:a16="http://schemas.microsoft.com/office/drawing/2014/main" id="{00000000-0008-0000-1200-000092010000}"/>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3" name="Freeform 2030">
            <a:extLst>
              <a:ext uri="{FF2B5EF4-FFF2-40B4-BE49-F238E27FC236}">
                <a16:creationId xmlns:a16="http://schemas.microsoft.com/office/drawing/2014/main" id="{00000000-0008-0000-1200-000093010000}"/>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4" name="Freeform 2031">
            <a:extLst>
              <a:ext uri="{FF2B5EF4-FFF2-40B4-BE49-F238E27FC236}">
                <a16:creationId xmlns:a16="http://schemas.microsoft.com/office/drawing/2014/main" id="{00000000-0008-0000-1200-000094010000}"/>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5" name="Freeform 2032">
            <a:extLst>
              <a:ext uri="{FF2B5EF4-FFF2-40B4-BE49-F238E27FC236}">
                <a16:creationId xmlns:a16="http://schemas.microsoft.com/office/drawing/2014/main" id="{00000000-0008-0000-1200-000095010000}"/>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6" name="Freeform 2033">
            <a:extLst>
              <a:ext uri="{FF2B5EF4-FFF2-40B4-BE49-F238E27FC236}">
                <a16:creationId xmlns:a16="http://schemas.microsoft.com/office/drawing/2014/main" id="{00000000-0008-0000-1200-000096010000}"/>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7" name="Freeform 2034">
            <a:extLst>
              <a:ext uri="{FF2B5EF4-FFF2-40B4-BE49-F238E27FC236}">
                <a16:creationId xmlns:a16="http://schemas.microsoft.com/office/drawing/2014/main" id="{00000000-0008-0000-1200-000097010000}"/>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8" name="Freeform 2035">
            <a:extLst>
              <a:ext uri="{FF2B5EF4-FFF2-40B4-BE49-F238E27FC236}">
                <a16:creationId xmlns:a16="http://schemas.microsoft.com/office/drawing/2014/main" id="{00000000-0008-0000-1200-000098010000}"/>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9" name="Freeform 2036">
            <a:extLst>
              <a:ext uri="{FF2B5EF4-FFF2-40B4-BE49-F238E27FC236}">
                <a16:creationId xmlns:a16="http://schemas.microsoft.com/office/drawing/2014/main" id="{00000000-0008-0000-1200-000099010000}"/>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0" name="Freeform 2037">
            <a:extLst>
              <a:ext uri="{FF2B5EF4-FFF2-40B4-BE49-F238E27FC236}">
                <a16:creationId xmlns:a16="http://schemas.microsoft.com/office/drawing/2014/main" id="{00000000-0008-0000-1200-00009A010000}"/>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1" name="Freeform 2038">
            <a:extLst>
              <a:ext uri="{FF2B5EF4-FFF2-40B4-BE49-F238E27FC236}">
                <a16:creationId xmlns:a16="http://schemas.microsoft.com/office/drawing/2014/main" id="{00000000-0008-0000-1200-00009B010000}"/>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2" name="Freeform 2039">
            <a:extLst>
              <a:ext uri="{FF2B5EF4-FFF2-40B4-BE49-F238E27FC236}">
                <a16:creationId xmlns:a16="http://schemas.microsoft.com/office/drawing/2014/main" id="{00000000-0008-0000-1200-00009C010000}"/>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3" name="Freeform 2040">
            <a:extLst>
              <a:ext uri="{FF2B5EF4-FFF2-40B4-BE49-F238E27FC236}">
                <a16:creationId xmlns:a16="http://schemas.microsoft.com/office/drawing/2014/main" id="{00000000-0008-0000-1200-00009D010000}"/>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4" name="Freeform 2041">
            <a:extLst>
              <a:ext uri="{FF2B5EF4-FFF2-40B4-BE49-F238E27FC236}">
                <a16:creationId xmlns:a16="http://schemas.microsoft.com/office/drawing/2014/main" id="{00000000-0008-0000-1200-00009E010000}"/>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5" name="Freeform 2042">
            <a:extLst>
              <a:ext uri="{FF2B5EF4-FFF2-40B4-BE49-F238E27FC236}">
                <a16:creationId xmlns:a16="http://schemas.microsoft.com/office/drawing/2014/main" id="{00000000-0008-0000-1200-00009F010000}"/>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Freeform 2043">
            <a:extLst>
              <a:ext uri="{FF2B5EF4-FFF2-40B4-BE49-F238E27FC236}">
                <a16:creationId xmlns:a16="http://schemas.microsoft.com/office/drawing/2014/main" id="{00000000-0008-0000-1200-0000A0010000}"/>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17" name="Group 2047">
          <a:extLst>
            <a:ext uri="{FF2B5EF4-FFF2-40B4-BE49-F238E27FC236}">
              <a16:creationId xmlns:a16="http://schemas.microsoft.com/office/drawing/2014/main" id="{00000000-0008-0000-1200-0000A1010000}"/>
            </a:ext>
          </a:extLst>
        </xdr:cNvPr>
        <xdr:cNvGrpSpPr>
          <a:grpSpLocks/>
        </xdr:cNvGrpSpPr>
      </xdr:nvGrpSpPr>
      <xdr:grpSpPr bwMode="auto">
        <a:xfrm>
          <a:off x="6772275" y="5514975"/>
          <a:ext cx="0" cy="0"/>
          <a:chOff x="1021" y="700"/>
          <a:chExt cx="143" cy="91"/>
        </a:xfrm>
      </xdr:grpSpPr>
      <xdr:sp macro="" textlink="">
        <xdr:nvSpPr>
          <xdr:cNvPr id="418" name="Freeform 2045">
            <a:extLst>
              <a:ext uri="{FF2B5EF4-FFF2-40B4-BE49-F238E27FC236}">
                <a16:creationId xmlns:a16="http://schemas.microsoft.com/office/drawing/2014/main" id="{00000000-0008-0000-1200-0000A201000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9" name="Freeform 2046">
            <a:extLst>
              <a:ext uri="{FF2B5EF4-FFF2-40B4-BE49-F238E27FC236}">
                <a16:creationId xmlns:a16="http://schemas.microsoft.com/office/drawing/2014/main" id="{00000000-0008-0000-1200-0000A301000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420" name="Group 2050">
          <a:extLst>
            <a:ext uri="{FF2B5EF4-FFF2-40B4-BE49-F238E27FC236}">
              <a16:creationId xmlns:a16="http://schemas.microsoft.com/office/drawing/2014/main" id="{00000000-0008-0000-1200-0000A4010000}"/>
            </a:ext>
          </a:extLst>
        </xdr:cNvPr>
        <xdr:cNvGrpSpPr>
          <a:grpSpLocks/>
        </xdr:cNvGrpSpPr>
      </xdr:nvGrpSpPr>
      <xdr:grpSpPr bwMode="auto">
        <a:xfrm>
          <a:off x="6736080" y="6339840"/>
          <a:ext cx="0" cy="0"/>
          <a:chOff x="887" y="725"/>
          <a:chExt cx="148" cy="107"/>
        </a:xfrm>
      </xdr:grpSpPr>
      <xdr:sp macro="" textlink="">
        <xdr:nvSpPr>
          <xdr:cNvPr id="421" name="Freeform 2048">
            <a:extLst>
              <a:ext uri="{FF2B5EF4-FFF2-40B4-BE49-F238E27FC236}">
                <a16:creationId xmlns:a16="http://schemas.microsoft.com/office/drawing/2014/main" id="{00000000-0008-0000-1200-0000A5010000}"/>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2" name="Freeform 2049">
            <a:extLst>
              <a:ext uri="{FF2B5EF4-FFF2-40B4-BE49-F238E27FC236}">
                <a16:creationId xmlns:a16="http://schemas.microsoft.com/office/drawing/2014/main" id="{00000000-0008-0000-1200-0000A6010000}"/>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423" name="Group 2062">
          <a:extLst>
            <a:ext uri="{FF2B5EF4-FFF2-40B4-BE49-F238E27FC236}">
              <a16:creationId xmlns:a16="http://schemas.microsoft.com/office/drawing/2014/main" id="{00000000-0008-0000-1200-0000A7010000}"/>
            </a:ext>
          </a:extLst>
        </xdr:cNvPr>
        <xdr:cNvGrpSpPr>
          <a:grpSpLocks/>
        </xdr:cNvGrpSpPr>
      </xdr:nvGrpSpPr>
      <xdr:grpSpPr bwMode="auto">
        <a:xfrm>
          <a:off x="5516880" y="6339840"/>
          <a:ext cx="1219200" cy="0"/>
          <a:chOff x="605" y="794"/>
          <a:chExt cx="214" cy="179"/>
        </a:xfrm>
      </xdr:grpSpPr>
      <xdr:sp macro="" textlink="">
        <xdr:nvSpPr>
          <xdr:cNvPr id="424" name="Freeform 2051">
            <a:extLst>
              <a:ext uri="{FF2B5EF4-FFF2-40B4-BE49-F238E27FC236}">
                <a16:creationId xmlns:a16="http://schemas.microsoft.com/office/drawing/2014/main" id="{00000000-0008-0000-1200-0000A8010000}"/>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5" name="Freeform 2052">
            <a:extLst>
              <a:ext uri="{FF2B5EF4-FFF2-40B4-BE49-F238E27FC236}">
                <a16:creationId xmlns:a16="http://schemas.microsoft.com/office/drawing/2014/main" id="{00000000-0008-0000-1200-0000A9010000}"/>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6" name="Freeform 2053">
            <a:extLst>
              <a:ext uri="{FF2B5EF4-FFF2-40B4-BE49-F238E27FC236}">
                <a16:creationId xmlns:a16="http://schemas.microsoft.com/office/drawing/2014/main" id="{00000000-0008-0000-1200-0000AA010000}"/>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7" name="Freeform 2054">
            <a:extLst>
              <a:ext uri="{FF2B5EF4-FFF2-40B4-BE49-F238E27FC236}">
                <a16:creationId xmlns:a16="http://schemas.microsoft.com/office/drawing/2014/main" id="{00000000-0008-0000-1200-0000AB010000}"/>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8" name="Freeform 2055">
            <a:extLst>
              <a:ext uri="{FF2B5EF4-FFF2-40B4-BE49-F238E27FC236}">
                <a16:creationId xmlns:a16="http://schemas.microsoft.com/office/drawing/2014/main" id="{00000000-0008-0000-1200-0000AC010000}"/>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9" name="Freeform 2056">
            <a:extLst>
              <a:ext uri="{FF2B5EF4-FFF2-40B4-BE49-F238E27FC236}">
                <a16:creationId xmlns:a16="http://schemas.microsoft.com/office/drawing/2014/main" id="{00000000-0008-0000-1200-0000AD010000}"/>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0" name="Freeform 2057">
            <a:extLst>
              <a:ext uri="{FF2B5EF4-FFF2-40B4-BE49-F238E27FC236}">
                <a16:creationId xmlns:a16="http://schemas.microsoft.com/office/drawing/2014/main" id="{00000000-0008-0000-1200-0000AE010000}"/>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1" name="Freeform 2058">
            <a:extLst>
              <a:ext uri="{FF2B5EF4-FFF2-40B4-BE49-F238E27FC236}">
                <a16:creationId xmlns:a16="http://schemas.microsoft.com/office/drawing/2014/main" id="{00000000-0008-0000-1200-0000AF010000}"/>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Freeform 2059">
            <a:extLst>
              <a:ext uri="{FF2B5EF4-FFF2-40B4-BE49-F238E27FC236}">
                <a16:creationId xmlns:a16="http://schemas.microsoft.com/office/drawing/2014/main" id="{00000000-0008-0000-1200-0000B0010000}"/>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3" name="Freeform 2060">
            <a:extLst>
              <a:ext uri="{FF2B5EF4-FFF2-40B4-BE49-F238E27FC236}">
                <a16:creationId xmlns:a16="http://schemas.microsoft.com/office/drawing/2014/main" id="{00000000-0008-0000-1200-0000B1010000}"/>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4" name="Freeform 2061">
            <a:extLst>
              <a:ext uri="{FF2B5EF4-FFF2-40B4-BE49-F238E27FC236}">
                <a16:creationId xmlns:a16="http://schemas.microsoft.com/office/drawing/2014/main" id="{00000000-0008-0000-1200-0000B2010000}"/>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435" name="Group 2135">
          <a:extLst>
            <a:ext uri="{FF2B5EF4-FFF2-40B4-BE49-F238E27FC236}">
              <a16:creationId xmlns:a16="http://schemas.microsoft.com/office/drawing/2014/main" id="{00000000-0008-0000-1200-0000B3010000}"/>
            </a:ext>
          </a:extLst>
        </xdr:cNvPr>
        <xdr:cNvGrpSpPr>
          <a:grpSpLocks/>
        </xdr:cNvGrpSpPr>
      </xdr:nvGrpSpPr>
      <xdr:grpSpPr bwMode="auto">
        <a:xfrm>
          <a:off x="5040630" y="6339840"/>
          <a:ext cx="1440180" cy="0"/>
          <a:chOff x="555" y="615"/>
          <a:chExt cx="148" cy="200"/>
        </a:xfrm>
      </xdr:grpSpPr>
      <xdr:sp macro="" textlink="">
        <xdr:nvSpPr>
          <xdr:cNvPr id="436" name="Freeform 2063">
            <a:extLst>
              <a:ext uri="{FF2B5EF4-FFF2-40B4-BE49-F238E27FC236}">
                <a16:creationId xmlns:a16="http://schemas.microsoft.com/office/drawing/2014/main" id="{00000000-0008-0000-1200-0000B4010000}"/>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7" name="Freeform 2064">
            <a:extLst>
              <a:ext uri="{FF2B5EF4-FFF2-40B4-BE49-F238E27FC236}">
                <a16:creationId xmlns:a16="http://schemas.microsoft.com/office/drawing/2014/main" id="{00000000-0008-0000-1200-0000B5010000}"/>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8" name="Freeform 2065">
            <a:extLst>
              <a:ext uri="{FF2B5EF4-FFF2-40B4-BE49-F238E27FC236}">
                <a16:creationId xmlns:a16="http://schemas.microsoft.com/office/drawing/2014/main" id="{00000000-0008-0000-1200-0000B6010000}"/>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9" name="Freeform 2066">
            <a:extLst>
              <a:ext uri="{FF2B5EF4-FFF2-40B4-BE49-F238E27FC236}">
                <a16:creationId xmlns:a16="http://schemas.microsoft.com/office/drawing/2014/main" id="{00000000-0008-0000-1200-0000B7010000}"/>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0" name="Freeform 2067">
            <a:extLst>
              <a:ext uri="{FF2B5EF4-FFF2-40B4-BE49-F238E27FC236}">
                <a16:creationId xmlns:a16="http://schemas.microsoft.com/office/drawing/2014/main" id="{00000000-0008-0000-1200-0000B8010000}"/>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1" name="Freeform 2068">
            <a:extLst>
              <a:ext uri="{FF2B5EF4-FFF2-40B4-BE49-F238E27FC236}">
                <a16:creationId xmlns:a16="http://schemas.microsoft.com/office/drawing/2014/main" id="{00000000-0008-0000-1200-0000B9010000}"/>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2" name="Freeform 2069">
            <a:extLst>
              <a:ext uri="{FF2B5EF4-FFF2-40B4-BE49-F238E27FC236}">
                <a16:creationId xmlns:a16="http://schemas.microsoft.com/office/drawing/2014/main" id="{00000000-0008-0000-1200-0000BA010000}"/>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3" name="Freeform 2070">
            <a:extLst>
              <a:ext uri="{FF2B5EF4-FFF2-40B4-BE49-F238E27FC236}">
                <a16:creationId xmlns:a16="http://schemas.microsoft.com/office/drawing/2014/main" id="{00000000-0008-0000-1200-0000BB010000}"/>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4" name="Freeform 2071">
            <a:extLst>
              <a:ext uri="{FF2B5EF4-FFF2-40B4-BE49-F238E27FC236}">
                <a16:creationId xmlns:a16="http://schemas.microsoft.com/office/drawing/2014/main" id="{00000000-0008-0000-1200-0000BC010000}"/>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5" name="Freeform 2072">
            <a:extLst>
              <a:ext uri="{FF2B5EF4-FFF2-40B4-BE49-F238E27FC236}">
                <a16:creationId xmlns:a16="http://schemas.microsoft.com/office/drawing/2014/main" id="{00000000-0008-0000-1200-0000BD010000}"/>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6" name="Freeform 2073">
            <a:extLst>
              <a:ext uri="{FF2B5EF4-FFF2-40B4-BE49-F238E27FC236}">
                <a16:creationId xmlns:a16="http://schemas.microsoft.com/office/drawing/2014/main" id="{00000000-0008-0000-1200-0000BE010000}"/>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7" name="Freeform 2074">
            <a:extLst>
              <a:ext uri="{FF2B5EF4-FFF2-40B4-BE49-F238E27FC236}">
                <a16:creationId xmlns:a16="http://schemas.microsoft.com/office/drawing/2014/main" id="{00000000-0008-0000-1200-0000BF010000}"/>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Freeform 2075">
            <a:extLst>
              <a:ext uri="{FF2B5EF4-FFF2-40B4-BE49-F238E27FC236}">
                <a16:creationId xmlns:a16="http://schemas.microsoft.com/office/drawing/2014/main" id="{00000000-0008-0000-1200-0000C0010000}"/>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9" name="Freeform 2076">
            <a:extLst>
              <a:ext uri="{FF2B5EF4-FFF2-40B4-BE49-F238E27FC236}">
                <a16:creationId xmlns:a16="http://schemas.microsoft.com/office/drawing/2014/main" id="{00000000-0008-0000-1200-0000C1010000}"/>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0" name="Freeform 2077">
            <a:extLst>
              <a:ext uri="{FF2B5EF4-FFF2-40B4-BE49-F238E27FC236}">
                <a16:creationId xmlns:a16="http://schemas.microsoft.com/office/drawing/2014/main" id="{00000000-0008-0000-1200-0000C2010000}"/>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1" name="Freeform 2078">
            <a:extLst>
              <a:ext uri="{FF2B5EF4-FFF2-40B4-BE49-F238E27FC236}">
                <a16:creationId xmlns:a16="http://schemas.microsoft.com/office/drawing/2014/main" id="{00000000-0008-0000-1200-0000C3010000}"/>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2" name="Freeform 2079">
            <a:extLst>
              <a:ext uri="{FF2B5EF4-FFF2-40B4-BE49-F238E27FC236}">
                <a16:creationId xmlns:a16="http://schemas.microsoft.com/office/drawing/2014/main" id="{00000000-0008-0000-1200-0000C4010000}"/>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3" name="Freeform 2080">
            <a:extLst>
              <a:ext uri="{FF2B5EF4-FFF2-40B4-BE49-F238E27FC236}">
                <a16:creationId xmlns:a16="http://schemas.microsoft.com/office/drawing/2014/main" id="{00000000-0008-0000-1200-0000C5010000}"/>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4" name="Freeform 2081">
            <a:extLst>
              <a:ext uri="{FF2B5EF4-FFF2-40B4-BE49-F238E27FC236}">
                <a16:creationId xmlns:a16="http://schemas.microsoft.com/office/drawing/2014/main" id="{00000000-0008-0000-1200-0000C6010000}"/>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5" name="Freeform 2082">
            <a:extLst>
              <a:ext uri="{FF2B5EF4-FFF2-40B4-BE49-F238E27FC236}">
                <a16:creationId xmlns:a16="http://schemas.microsoft.com/office/drawing/2014/main" id="{00000000-0008-0000-1200-0000C7010000}"/>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6" name="Freeform 2083">
            <a:extLst>
              <a:ext uri="{FF2B5EF4-FFF2-40B4-BE49-F238E27FC236}">
                <a16:creationId xmlns:a16="http://schemas.microsoft.com/office/drawing/2014/main" id="{00000000-0008-0000-1200-0000C8010000}"/>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7" name="Freeform 2084">
            <a:extLst>
              <a:ext uri="{FF2B5EF4-FFF2-40B4-BE49-F238E27FC236}">
                <a16:creationId xmlns:a16="http://schemas.microsoft.com/office/drawing/2014/main" id="{00000000-0008-0000-1200-0000C9010000}"/>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8" name="Freeform 2085">
            <a:extLst>
              <a:ext uri="{FF2B5EF4-FFF2-40B4-BE49-F238E27FC236}">
                <a16:creationId xmlns:a16="http://schemas.microsoft.com/office/drawing/2014/main" id="{00000000-0008-0000-1200-0000CA010000}"/>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9" name="Freeform 2086">
            <a:extLst>
              <a:ext uri="{FF2B5EF4-FFF2-40B4-BE49-F238E27FC236}">
                <a16:creationId xmlns:a16="http://schemas.microsoft.com/office/drawing/2014/main" id="{00000000-0008-0000-1200-0000CB010000}"/>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0" name="Freeform 2087">
            <a:extLst>
              <a:ext uri="{FF2B5EF4-FFF2-40B4-BE49-F238E27FC236}">
                <a16:creationId xmlns:a16="http://schemas.microsoft.com/office/drawing/2014/main" id="{00000000-0008-0000-1200-0000CC010000}"/>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1" name="Freeform 2088">
            <a:extLst>
              <a:ext uri="{FF2B5EF4-FFF2-40B4-BE49-F238E27FC236}">
                <a16:creationId xmlns:a16="http://schemas.microsoft.com/office/drawing/2014/main" id="{00000000-0008-0000-1200-0000CD010000}"/>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2" name="Freeform 2089">
            <a:extLst>
              <a:ext uri="{FF2B5EF4-FFF2-40B4-BE49-F238E27FC236}">
                <a16:creationId xmlns:a16="http://schemas.microsoft.com/office/drawing/2014/main" id="{00000000-0008-0000-1200-0000CE010000}"/>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3" name="Freeform 2090">
            <a:extLst>
              <a:ext uri="{FF2B5EF4-FFF2-40B4-BE49-F238E27FC236}">
                <a16:creationId xmlns:a16="http://schemas.microsoft.com/office/drawing/2014/main" id="{00000000-0008-0000-1200-0000CF010000}"/>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Freeform 2091">
            <a:extLst>
              <a:ext uri="{FF2B5EF4-FFF2-40B4-BE49-F238E27FC236}">
                <a16:creationId xmlns:a16="http://schemas.microsoft.com/office/drawing/2014/main" id="{00000000-0008-0000-1200-0000D0010000}"/>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5" name="Freeform 2092">
            <a:extLst>
              <a:ext uri="{FF2B5EF4-FFF2-40B4-BE49-F238E27FC236}">
                <a16:creationId xmlns:a16="http://schemas.microsoft.com/office/drawing/2014/main" id="{00000000-0008-0000-1200-0000D1010000}"/>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6" name="Freeform 2093">
            <a:extLst>
              <a:ext uri="{FF2B5EF4-FFF2-40B4-BE49-F238E27FC236}">
                <a16:creationId xmlns:a16="http://schemas.microsoft.com/office/drawing/2014/main" id="{00000000-0008-0000-1200-0000D2010000}"/>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7" name="Freeform 2094">
            <a:extLst>
              <a:ext uri="{FF2B5EF4-FFF2-40B4-BE49-F238E27FC236}">
                <a16:creationId xmlns:a16="http://schemas.microsoft.com/office/drawing/2014/main" id="{00000000-0008-0000-1200-0000D3010000}"/>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8" name="Freeform 2095">
            <a:extLst>
              <a:ext uri="{FF2B5EF4-FFF2-40B4-BE49-F238E27FC236}">
                <a16:creationId xmlns:a16="http://schemas.microsoft.com/office/drawing/2014/main" id="{00000000-0008-0000-1200-0000D4010000}"/>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9" name="Freeform 2096">
            <a:extLst>
              <a:ext uri="{FF2B5EF4-FFF2-40B4-BE49-F238E27FC236}">
                <a16:creationId xmlns:a16="http://schemas.microsoft.com/office/drawing/2014/main" id="{00000000-0008-0000-1200-0000D5010000}"/>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0" name="Freeform 2097">
            <a:extLst>
              <a:ext uri="{FF2B5EF4-FFF2-40B4-BE49-F238E27FC236}">
                <a16:creationId xmlns:a16="http://schemas.microsoft.com/office/drawing/2014/main" id="{00000000-0008-0000-1200-0000D6010000}"/>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1" name="Freeform 2098">
            <a:extLst>
              <a:ext uri="{FF2B5EF4-FFF2-40B4-BE49-F238E27FC236}">
                <a16:creationId xmlns:a16="http://schemas.microsoft.com/office/drawing/2014/main" id="{00000000-0008-0000-1200-0000D7010000}"/>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2" name="Freeform 2099">
            <a:extLst>
              <a:ext uri="{FF2B5EF4-FFF2-40B4-BE49-F238E27FC236}">
                <a16:creationId xmlns:a16="http://schemas.microsoft.com/office/drawing/2014/main" id="{00000000-0008-0000-1200-0000D8010000}"/>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3" name="Freeform 2100">
            <a:extLst>
              <a:ext uri="{FF2B5EF4-FFF2-40B4-BE49-F238E27FC236}">
                <a16:creationId xmlns:a16="http://schemas.microsoft.com/office/drawing/2014/main" id="{00000000-0008-0000-1200-0000D9010000}"/>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4" name="Freeform 2101">
            <a:extLst>
              <a:ext uri="{FF2B5EF4-FFF2-40B4-BE49-F238E27FC236}">
                <a16:creationId xmlns:a16="http://schemas.microsoft.com/office/drawing/2014/main" id="{00000000-0008-0000-1200-0000DA010000}"/>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5" name="Freeform 2102">
            <a:extLst>
              <a:ext uri="{FF2B5EF4-FFF2-40B4-BE49-F238E27FC236}">
                <a16:creationId xmlns:a16="http://schemas.microsoft.com/office/drawing/2014/main" id="{00000000-0008-0000-1200-0000DB010000}"/>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6" name="Freeform 2103">
            <a:extLst>
              <a:ext uri="{FF2B5EF4-FFF2-40B4-BE49-F238E27FC236}">
                <a16:creationId xmlns:a16="http://schemas.microsoft.com/office/drawing/2014/main" id="{00000000-0008-0000-1200-0000DC010000}"/>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7" name="Freeform 2104">
            <a:extLst>
              <a:ext uri="{FF2B5EF4-FFF2-40B4-BE49-F238E27FC236}">
                <a16:creationId xmlns:a16="http://schemas.microsoft.com/office/drawing/2014/main" id="{00000000-0008-0000-1200-0000DD010000}"/>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8" name="Freeform 2105">
            <a:extLst>
              <a:ext uri="{FF2B5EF4-FFF2-40B4-BE49-F238E27FC236}">
                <a16:creationId xmlns:a16="http://schemas.microsoft.com/office/drawing/2014/main" id="{00000000-0008-0000-1200-0000DE010000}"/>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9" name="Freeform 2106">
            <a:extLst>
              <a:ext uri="{FF2B5EF4-FFF2-40B4-BE49-F238E27FC236}">
                <a16:creationId xmlns:a16="http://schemas.microsoft.com/office/drawing/2014/main" id="{00000000-0008-0000-1200-0000DF010000}"/>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0" name="Freeform 2107">
            <a:extLst>
              <a:ext uri="{FF2B5EF4-FFF2-40B4-BE49-F238E27FC236}">
                <a16:creationId xmlns:a16="http://schemas.microsoft.com/office/drawing/2014/main" id="{00000000-0008-0000-1200-0000E0010000}"/>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1" name="Freeform 2108">
            <a:extLst>
              <a:ext uri="{FF2B5EF4-FFF2-40B4-BE49-F238E27FC236}">
                <a16:creationId xmlns:a16="http://schemas.microsoft.com/office/drawing/2014/main" id="{00000000-0008-0000-1200-0000E1010000}"/>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2" name="Freeform 2109">
            <a:extLst>
              <a:ext uri="{FF2B5EF4-FFF2-40B4-BE49-F238E27FC236}">
                <a16:creationId xmlns:a16="http://schemas.microsoft.com/office/drawing/2014/main" id="{00000000-0008-0000-1200-0000E2010000}"/>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3" name="Freeform 2110">
            <a:extLst>
              <a:ext uri="{FF2B5EF4-FFF2-40B4-BE49-F238E27FC236}">
                <a16:creationId xmlns:a16="http://schemas.microsoft.com/office/drawing/2014/main" id="{00000000-0008-0000-1200-0000E3010000}"/>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4" name="Freeform 2111">
            <a:extLst>
              <a:ext uri="{FF2B5EF4-FFF2-40B4-BE49-F238E27FC236}">
                <a16:creationId xmlns:a16="http://schemas.microsoft.com/office/drawing/2014/main" id="{00000000-0008-0000-1200-0000E4010000}"/>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5" name="Freeform 2112">
            <a:extLst>
              <a:ext uri="{FF2B5EF4-FFF2-40B4-BE49-F238E27FC236}">
                <a16:creationId xmlns:a16="http://schemas.microsoft.com/office/drawing/2014/main" id="{00000000-0008-0000-1200-0000E5010000}"/>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6" name="Freeform 2113">
            <a:extLst>
              <a:ext uri="{FF2B5EF4-FFF2-40B4-BE49-F238E27FC236}">
                <a16:creationId xmlns:a16="http://schemas.microsoft.com/office/drawing/2014/main" id="{00000000-0008-0000-1200-0000E6010000}"/>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7" name="Freeform 2114">
            <a:extLst>
              <a:ext uri="{FF2B5EF4-FFF2-40B4-BE49-F238E27FC236}">
                <a16:creationId xmlns:a16="http://schemas.microsoft.com/office/drawing/2014/main" id="{00000000-0008-0000-1200-0000E7010000}"/>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8" name="Freeform 2115">
            <a:extLst>
              <a:ext uri="{FF2B5EF4-FFF2-40B4-BE49-F238E27FC236}">
                <a16:creationId xmlns:a16="http://schemas.microsoft.com/office/drawing/2014/main" id="{00000000-0008-0000-1200-0000E8010000}"/>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9" name="Freeform 2116">
            <a:extLst>
              <a:ext uri="{FF2B5EF4-FFF2-40B4-BE49-F238E27FC236}">
                <a16:creationId xmlns:a16="http://schemas.microsoft.com/office/drawing/2014/main" id="{00000000-0008-0000-1200-0000E9010000}"/>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0" name="Freeform 2117">
            <a:extLst>
              <a:ext uri="{FF2B5EF4-FFF2-40B4-BE49-F238E27FC236}">
                <a16:creationId xmlns:a16="http://schemas.microsoft.com/office/drawing/2014/main" id="{00000000-0008-0000-1200-0000EA010000}"/>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1" name="Freeform 2118">
            <a:extLst>
              <a:ext uri="{FF2B5EF4-FFF2-40B4-BE49-F238E27FC236}">
                <a16:creationId xmlns:a16="http://schemas.microsoft.com/office/drawing/2014/main" id="{00000000-0008-0000-1200-0000EB010000}"/>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2" name="Freeform 2119">
            <a:extLst>
              <a:ext uri="{FF2B5EF4-FFF2-40B4-BE49-F238E27FC236}">
                <a16:creationId xmlns:a16="http://schemas.microsoft.com/office/drawing/2014/main" id="{00000000-0008-0000-1200-0000EC010000}"/>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3" name="Freeform 2120">
            <a:extLst>
              <a:ext uri="{FF2B5EF4-FFF2-40B4-BE49-F238E27FC236}">
                <a16:creationId xmlns:a16="http://schemas.microsoft.com/office/drawing/2014/main" id="{00000000-0008-0000-1200-0000ED010000}"/>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4" name="Freeform 2121">
            <a:extLst>
              <a:ext uri="{FF2B5EF4-FFF2-40B4-BE49-F238E27FC236}">
                <a16:creationId xmlns:a16="http://schemas.microsoft.com/office/drawing/2014/main" id="{00000000-0008-0000-1200-0000EE010000}"/>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5" name="Freeform 2122">
            <a:extLst>
              <a:ext uri="{FF2B5EF4-FFF2-40B4-BE49-F238E27FC236}">
                <a16:creationId xmlns:a16="http://schemas.microsoft.com/office/drawing/2014/main" id="{00000000-0008-0000-1200-0000EF010000}"/>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6" name="Freeform 2123">
            <a:extLst>
              <a:ext uri="{FF2B5EF4-FFF2-40B4-BE49-F238E27FC236}">
                <a16:creationId xmlns:a16="http://schemas.microsoft.com/office/drawing/2014/main" id="{00000000-0008-0000-1200-0000F0010000}"/>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7" name="Freeform 2124">
            <a:extLst>
              <a:ext uri="{FF2B5EF4-FFF2-40B4-BE49-F238E27FC236}">
                <a16:creationId xmlns:a16="http://schemas.microsoft.com/office/drawing/2014/main" id="{00000000-0008-0000-1200-0000F1010000}"/>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8" name="Freeform 2125">
            <a:extLst>
              <a:ext uri="{FF2B5EF4-FFF2-40B4-BE49-F238E27FC236}">
                <a16:creationId xmlns:a16="http://schemas.microsoft.com/office/drawing/2014/main" id="{00000000-0008-0000-1200-0000F2010000}"/>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9" name="Freeform 2126">
            <a:extLst>
              <a:ext uri="{FF2B5EF4-FFF2-40B4-BE49-F238E27FC236}">
                <a16:creationId xmlns:a16="http://schemas.microsoft.com/office/drawing/2014/main" id="{00000000-0008-0000-1200-0000F3010000}"/>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0" name="Freeform 2127">
            <a:extLst>
              <a:ext uri="{FF2B5EF4-FFF2-40B4-BE49-F238E27FC236}">
                <a16:creationId xmlns:a16="http://schemas.microsoft.com/office/drawing/2014/main" id="{00000000-0008-0000-1200-0000F4010000}"/>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1" name="Freeform 2128">
            <a:extLst>
              <a:ext uri="{FF2B5EF4-FFF2-40B4-BE49-F238E27FC236}">
                <a16:creationId xmlns:a16="http://schemas.microsoft.com/office/drawing/2014/main" id="{00000000-0008-0000-1200-0000F5010000}"/>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Freeform 2129">
            <a:extLst>
              <a:ext uri="{FF2B5EF4-FFF2-40B4-BE49-F238E27FC236}">
                <a16:creationId xmlns:a16="http://schemas.microsoft.com/office/drawing/2014/main" id="{00000000-0008-0000-1200-0000F6010000}"/>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3" name="Freeform 2130">
            <a:extLst>
              <a:ext uri="{FF2B5EF4-FFF2-40B4-BE49-F238E27FC236}">
                <a16:creationId xmlns:a16="http://schemas.microsoft.com/office/drawing/2014/main" id="{00000000-0008-0000-1200-0000F7010000}"/>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4" name="Freeform 2131">
            <a:extLst>
              <a:ext uri="{FF2B5EF4-FFF2-40B4-BE49-F238E27FC236}">
                <a16:creationId xmlns:a16="http://schemas.microsoft.com/office/drawing/2014/main" id="{00000000-0008-0000-1200-0000F8010000}"/>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5" name="Freeform 2132">
            <a:extLst>
              <a:ext uri="{FF2B5EF4-FFF2-40B4-BE49-F238E27FC236}">
                <a16:creationId xmlns:a16="http://schemas.microsoft.com/office/drawing/2014/main" id="{00000000-0008-0000-1200-0000F9010000}"/>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6" name="Freeform 2133">
            <a:extLst>
              <a:ext uri="{FF2B5EF4-FFF2-40B4-BE49-F238E27FC236}">
                <a16:creationId xmlns:a16="http://schemas.microsoft.com/office/drawing/2014/main" id="{00000000-0008-0000-1200-0000FA010000}"/>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7" name="Freeform 2134">
            <a:extLst>
              <a:ext uri="{FF2B5EF4-FFF2-40B4-BE49-F238E27FC236}">
                <a16:creationId xmlns:a16="http://schemas.microsoft.com/office/drawing/2014/main" id="{00000000-0008-0000-1200-0000FB010000}"/>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508" name="Group 2138">
          <a:extLst>
            <a:ext uri="{FF2B5EF4-FFF2-40B4-BE49-F238E27FC236}">
              <a16:creationId xmlns:a16="http://schemas.microsoft.com/office/drawing/2014/main" id="{00000000-0008-0000-1200-0000FC010000}"/>
            </a:ext>
          </a:extLst>
        </xdr:cNvPr>
        <xdr:cNvGrpSpPr>
          <a:grpSpLocks/>
        </xdr:cNvGrpSpPr>
      </xdr:nvGrpSpPr>
      <xdr:grpSpPr bwMode="auto">
        <a:xfrm>
          <a:off x="5316855" y="6339840"/>
          <a:ext cx="596265" cy="0"/>
          <a:chOff x="584" y="1073"/>
          <a:chExt cx="61" cy="17"/>
        </a:xfrm>
      </xdr:grpSpPr>
      <xdr:sp macro="" textlink="">
        <xdr:nvSpPr>
          <xdr:cNvPr id="509" name="Freeform 2136">
            <a:extLst>
              <a:ext uri="{FF2B5EF4-FFF2-40B4-BE49-F238E27FC236}">
                <a16:creationId xmlns:a16="http://schemas.microsoft.com/office/drawing/2014/main" id="{00000000-0008-0000-1200-0000FD010000}"/>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0" name="Freeform 2137">
            <a:extLst>
              <a:ext uri="{FF2B5EF4-FFF2-40B4-BE49-F238E27FC236}">
                <a16:creationId xmlns:a16="http://schemas.microsoft.com/office/drawing/2014/main" id="{00000000-0008-0000-1200-0000FE010000}"/>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1" name="Group 2141">
          <a:extLst>
            <a:ext uri="{FF2B5EF4-FFF2-40B4-BE49-F238E27FC236}">
              <a16:creationId xmlns:a16="http://schemas.microsoft.com/office/drawing/2014/main" id="{00000000-0008-0000-1200-0000FF010000}"/>
            </a:ext>
          </a:extLst>
        </xdr:cNvPr>
        <xdr:cNvGrpSpPr>
          <a:grpSpLocks/>
        </xdr:cNvGrpSpPr>
      </xdr:nvGrpSpPr>
      <xdr:grpSpPr bwMode="auto">
        <a:xfrm>
          <a:off x="6772275" y="5514975"/>
          <a:ext cx="0" cy="0"/>
          <a:chOff x="927" y="821"/>
          <a:chExt cx="85" cy="34"/>
        </a:xfrm>
      </xdr:grpSpPr>
      <xdr:sp macro="" textlink="">
        <xdr:nvSpPr>
          <xdr:cNvPr id="512" name="Freeform 2139">
            <a:extLst>
              <a:ext uri="{FF2B5EF4-FFF2-40B4-BE49-F238E27FC236}">
                <a16:creationId xmlns:a16="http://schemas.microsoft.com/office/drawing/2014/main" id="{00000000-0008-0000-1200-000000020000}"/>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3" name="Freeform 2140">
            <a:extLst>
              <a:ext uri="{FF2B5EF4-FFF2-40B4-BE49-F238E27FC236}">
                <a16:creationId xmlns:a16="http://schemas.microsoft.com/office/drawing/2014/main" id="{00000000-0008-0000-1200-000001020000}"/>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14" name="Group 2144">
          <a:extLst>
            <a:ext uri="{FF2B5EF4-FFF2-40B4-BE49-F238E27FC236}">
              <a16:creationId xmlns:a16="http://schemas.microsoft.com/office/drawing/2014/main" id="{00000000-0008-0000-1200-000002020000}"/>
            </a:ext>
          </a:extLst>
        </xdr:cNvPr>
        <xdr:cNvGrpSpPr>
          <a:grpSpLocks/>
        </xdr:cNvGrpSpPr>
      </xdr:nvGrpSpPr>
      <xdr:grpSpPr bwMode="auto">
        <a:xfrm>
          <a:off x="6736080" y="6339840"/>
          <a:ext cx="0" cy="0"/>
          <a:chOff x="916" y="840"/>
          <a:chExt cx="101" cy="52"/>
        </a:xfrm>
      </xdr:grpSpPr>
      <xdr:sp macro="" textlink="">
        <xdr:nvSpPr>
          <xdr:cNvPr id="515" name="Freeform 2142">
            <a:extLst>
              <a:ext uri="{FF2B5EF4-FFF2-40B4-BE49-F238E27FC236}">
                <a16:creationId xmlns:a16="http://schemas.microsoft.com/office/drawing/2014/main" id="{00000000-0008-0000-1200-000003020000}"/>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6" name="Freeform 2143">
            <a:extLst>
              <a:ext uri="{FF2B5EF4-FFF2-40B4-BE49-F238E27FC236}">
                <a16:creationId xmlns:a16="http://schemas.microsoft.com/office/drawing/2014/main" id="{00000000-0008-0000-1200-000004020000}"/>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7" name="Group 2150">
          <a:extLst>
            <a:ext uri="{FF2B5EF4-FFF2-40B4-BE49-F238E27FC236}">
              <a16:creationId xmlns:a16="http://schemas.microsoft.com/office/drawing/2014/main" id="{00000000-0008-0000-1200-000005020000}"/>
            </a:ext>
          </a:extLst>
        </xdr:cNvPr>
        <xdr:cNvGrpSpPr>
          <a:grpSpLocks/>
        </xdr:cNvGrpSpPr>
      </xdr:nvGrpSpPr>
      <xdr:grpSpPr bwMode="auto">
        <a:xfrm>
          <a:off x="6772275" y="5514975"/>
          <a:ext cx="0" cy="0"/>
          <a:chOff x="1271" y="932"/>
          <a:chExt cx="75" cy="45"/>
        </a:xfrm>
      </xdr:grpSpPr>
      <xdr:sp macro="" textlink="">
        <xdr:nvSpPr>
          <xdr:cNvPr id="518" name="Freeform 2148">
            <a:extLst>
              <a:ext uri="{FF2B5EF4-FFF2-40B4-BE49-F238E27FC236}">
                <a16:creationId xmlns:a16="http://schemas.microsoft.com/office/drawing/2014/main" id="{00000000-0008-0000-1200-00000602000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9" name="Freeform 2149">
            <a:extLst>
              <a:ext uri="{FF2B5EF4-FFF2-40B4-BE49-F238E27FC236}">
                <a16:creationId xmlns:a16="http://schemas.microsoft.com/office/drawing/2014/main" id="{00000000-0008-0000-1200-00000702000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20" name="Group 2153">
          <a:extLst>
            <a:ext uri="{FF2B5EF4-FFF2-40B4-BE49-F238E27FC236}">
              <a16:creationId xmlns:a16="http://schemas.microsoft.com/office/drawing/2014/main" id="{00000000-0008-0000-1200-000008020000}"/>
            </a:ext>
          </a:extLst>
        </xdr:cNvPr>
        <xdr:cNvGrpSpPr>
          <a:grpSpLocks/>
        </xdr:cNvGrpSpPr>
      </xdr:nvGrpSpPr>
      <xdr:grpSpPr bwMode="auto">
        <a:xfrm>
          <a:off x="6772275" y="5514975"/>
          <a:ext cx="0" cy="0"/>
          <a:chOff x="1289" y="1046"/>
          <a:chExt cx="57" cy="44"/>
        </a:xfrm>
      </xdr:grpSpPr>
      <xdr:sp macro="" textlink="">
        <xdr:nvSpPr>
          <xdr:cNvPr id="521" name="Freeform 2151">
            <a:extLst>
              <a:ext uri="{FF2B5EF4-FFF2-40B4-BE49-F238E27FC236}">
                <a16:creationId xmlns:a16="http://schemas.microsoft.com/office/drawing/2014/main" id="{00000000-0008-0000-1200-000009020000}"/>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2" name="Freeform 2152">
            <a:extLst>
              <a:ext uri="{FF2B5EF4-FFF2-40B4-BE49-F238E27FC236}">
                <a16:creationId xmlns:a16="http://schemas.microsoft.com/office/drawing/2014/main" id="{00000000-0008-0000-1200-00000A020000}"/>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23" name="Group 2156">
          <a:extLst>
            <a:ext uri="{FF2B5EF4-FFF2-40B4-BE49-F238E27FC236}">
              <a16:creationId xmlns:a16="http://schemas.microsoft.com/office/drawing/2014/main" id="{00000000-0008-0000-1200-00000B020000}"/>
            </a:ext>
          </a:extLst>
        </xdr:cNvPr>
        <xdr:cNvGrpSpPr>
          <a:grpSpLocks/>
        </xdr:cNvGrpSpPr>
      </xdr:nvGrpSpPr>
      <xdr:grpSpPr bwMode="auto">
        <a:xfrm>
          <a:off x="6736080" y="6339840"/>
          <a:ext cx="0" cy="0"/>
          <a:chOff x="765" y="854"/>
          <a:chExt cx="68" cy="37"/>
        </a:xfrm>
      </xdr:grpSpPr>
      <xdr:sp macro="" textlink="">
        <xdr:nvSpPr>
          <xdr:cNvPr id="524" name="Freeform 2154">
            <a:extLst>
              <a:ext uri="{FF2B5EF4-FFF2-40B4-BE49-F238E27FC236}">
                <a16:creationId xmlns:a16="http://schemas.microsoft.com/office/drawing/2014/main" id="{00000000-0008-0000-1200-00000C020000}"/>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5" name="Freeform 2155">
            <a:extLst>
              <a:ext uri="{FF2B5EF4-FFF2-40B4-BE49-F238E27FC236}">
                <a16:creationId xmlns:a16="http://schemas.microsoft.com/office/drawing/2014/main" id="{00000000-0008-0000-1200-00000D020000}"/>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526" name="Group 2159">
          <a:extLst>
            <a:ext uri="{FF2B5EF4-FFF2-40B4-BE49-F238E27FC236}">
              <a16:creationId xmlns:a16="http://schemas.microsoft.com/office/drawing/2014/main" id="{00000000-0008-0000-1200-00000E020000}"/>
            </a:ext>
          </a:extLst>
        </xdr:cNvPr>
        <xdr:cNvGrpSpPr>
          <a:grpSpLocks/>
        </xdr:cNvGrpSpPr>
      </xdr:nvGrpSpPr>
      <xdr:grpSpPr bwMode="auto">
        <a:xfrm>
          <a:off x="6433185" y="6339840"/>
          <a:ext cx="57150" cy="0"/>
          <a:chOff x="698" y="949"/>
          <a:chExt cx="6" cy="4"/>
        </a:xfrm>
      </xdr:grpSpPr>
      <xdr:sp macro="" textlink="">
        <xdr:nvSpPr>
          <xdr:cNvPr id="527" name="Freeform 2157">
            <a:extLst>
              <a:ext uri="{FF2B5EF4-FFF2-40B4-BE49-F238E27FC236}">
                <a16:creationId xmlns:a16="http://schemas.microsoft.com/office/drawing/2014/main" id="{00000000-0008-0000-1200-00000F020000}"/>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 name="Freeform 2158">
            <a:extLst>
              <a:ext uri="{FF2B5EF4-FFF2-40B4-BE49-F238E27FC236}">
                <a16:creationId xmlns:a16="http://schemas.microsoft.com/office/drawing/2014/main" id="{00000000-0008-0000-1200-000010020000}"/>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529" name="Group 2174">
          <a:extLst>
            <a:ext uri="{FF2B5EF4-FFF2-40B4-BE49-F238E27FC236}">
              <a16:creationId xmlns:a16="http://schemas.microsoft.com/office/drawing/2014/main" id="{00000000-0008-0000-1200-000011020000}"/>
            </a:ext>
          </a:extLst>
        </xdr:cNvPr>
        <xdr:cNvGrpSpPr>
          <a:grpSpLocks/>
        </xdr:cNvGrpSpPr>
      </xdr:nvGrpSpPr>
      <xdr:grpSpPr bwMode="auto">
        <a:xfrm>
          <a:off x="4682490" y="6339840"/>
          <a:ext cx="662940" cy="0"/>
          <a:chOff x="519" y="715"/>
          <a:chExt cx="68" cy="72"/>
        </a:xfrm>
      </xdr:grpSpPr>
      <xdr:sp macro="" textlink="">
        <xdr:nvSpPr>
          <xdr:cNvPr id="530" name="Freeform 2160">
            <a:extLst>
              <a:ext uri="{FF2B5EF4-FFF2-40B4-BE49-F238E27FC236}">
                <a16:creationId xmlns:a16="http://schemas.microsoft.com/office/drawing/2014/main" id="{00000000-0008-0000-1200-000012020000}"/>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1" name="Freeform 2161">
            <a:extLst>
              <a:ext uri="{FF2B5EF4-FFF2-40B4-BE49-F238E27FC236}">
                <a16:creationId xmlns:a16="http://schemas.microsoft.com/office/drawing/2014/main" id="{00000000-0008-0000-1200-000013020000}"/>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2" name="Freeform 2162">
            <a:extLst>
              <a:ext uri="{FF2B5EF4-FFF2-40B4-BE49-F238E27FC236}">
                <a16:creationId xmlns:a16="http://schemas.microsoft.com/office/drawing/2014/main" id="{00000000-0008-0000-1200-000014020000}"/>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3" name="Freeform 2163">
            <a:extLst>
              <a:ext uri="{FF2B5EF4-FFF2-40B4-BE49-F238E27FC236}">
                <a16:creationId xmlns:a16="http://schemas.microsoft.com/office/drawing/2014/main" id="{00000000-0008-0000-1200-000015020000}"/>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4" name="Freeform 2164">
            <a:extLst>
              <a:ext uri="{FF2B5EF4-FFF2-40B4-BE49-F238E27FC236}">
                <a16:creationId xmlns:a16="http://schemas.microsoft.com/office/drawing/2014/main" id="{00000000-0008-0000-1200-000016020000}"/>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5" name="Freeform 2165">
            <a:extLst>
              <a:ext uri="{FF2B5EF4-FFF2-40B4-BE49-F238E27FC236}">
                <a16:creationId xmlns:a16="http://schemas.microsoft.com/office/drawing/2014/main" id="{00000000-0008-0000-1200-000017020000}"/>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6" name="Freeform 2166">
            <a:extLst>
              <a:ext uri="{FF2B5EF4-FFF2-40B4-BE49-F238E27FC236}">
                <a16:creationId xmlns:a16="http://schemas.microsoft.com/office/drawing/2014/main" id="{00000000-0008-0000-1200-000018020000}"/>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7" name="Freeform 2167">
            <a:extLst>
              <a:ext uri="{FF2B5EF4-FFF2-40B4-BE49-F238E27FC236}">
                <a16:creationId xmlns:a16="http://schemas.microsoft.com/office/drawing/2014/main" id="{00000000-0008-0000-1200-000019020000}"/>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8" name="Freeform 2168">
            <a:extLst>
              <a:ext uri="{FF2B5EF4-FFF2-40B4-BE49-F238E27FC236}">
                <a16:creationId xmlns:a16="http://schemas.microsoft.com/office/drawing/2014/main" id="{00000000-0008-0000-1200-00001A020000}"/>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9" name="Freeform 2169">
            <a:extLst>
              <a:ext uri="{FF2B5EF4-FFF2-40B4-BE49-F238E27FC236}">
                <a16:creationId xmlns:a16="http://schemas.microsoft.com/office/drawing/2014/main" id="{00000000-0008-0000-1200-00001B020000}"/>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Freeform 2170">
            <a:extLst>
              <a:ext uri="{FF2B5EF4-FFF2-40B4-BE49-F238E27FC236}">
                <a16:creationId xmlns:a16="http://schemas.microsoft.com/office/drawing/2014/main" id="{00000000-0008-0000-1200-00001C020000}"/>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1" name="Freeform 2171">
            <a:extLst>
              <a:ext uri="{FF2B5EF4-FFF2-40B4-BE49-F238E27FC236}">
                <a16:creationId xmlns:a16="http://schemas.microsoft.com/office/drawing/2014/main" id="{00000000-0008-0000-1200-00001D020000}"/>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2" name="Freeform 2172">
            <a:extLst>
              <a:ext uri="{FF2B5EF4-FFF2-40B4-BE49-F238E27FC236}">
                <a16:creationId xmlns:a16="http://schemas.microsoft.com/office/drawing/2014/main" id="{00000000-0008-0000-1200-00001E020000}"/>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3" name="Freeform 2173">
            <a:extLst>
              <a:ext uri="{FF2B5EF4-FFF2-40B4-BE49-F238E27FC236}">
                <a16:creationId xmlns:a16="http://schemas.microsoft.com/office/drawing/2014/main" id="{00000000-0008-0000-1200-00001F020000}"/>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4" name="Group 2177">
          <a:extLst>
            <a:ext uri="{FF2B5EF4-FFF2-40B4-BE49-F238E27FC236}">
              <a16:creationId xmlns:a16="http://schemas.microsoft.com/office/drawing/2014/main" id="{00000000-0008-0000-1200-000020020000}"/>
            </a:ext>
          </a:extLst>
        </xdr:cNvPr>
        <xdr:cNvGrpSpPr>
          <a:grpSpLocks/>
        </xdr:cNvGrpSpPr>
      </xdr:nvGrpSpPr>
      <xdr:grpSpPr bwMode="auto">
        <a:xfrm>
          <a:off x="6736080" y="6339840"/>
          <a:ext cx="0" cy="0"/>
          <a:chOff x="762" y="810"/>
          <a:chExt cx="12" cy="14"/>
        </a:xfrm>
      </xdr:grpSpPr>
      <xdr:sp macro="" textlink="">
        <xdr:nvSpPr>
          <xdr:cNvPr id="545" name="Freeform 2175">
            <a:extLst>
              <a:ext uri="{FF2B5EF4-FFF2-40B4-BE49-F238E27FC236}">
                <a16:creationId xmlns:a16="http://schemas.microsoft.com/office/drawing/2014/main" id="{00000000-0008-0000-1200-00002102000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6" name="Freeform 2176">
            <a:extLst>
              <a:ext uri="{FF2B5EF4-FFF2-40B4-BE49-F238E27FC236}">
                <a16:creationId xmlns:a16="http://schemas.microsoft.com/office/drawing/2014/main" id="{00000000-0008-0000-1200-00002202000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47" name="Group 2180">
          <a:extLst>
            <a:ext uri="{FF2B5EF4-FFF2-40B4-BE49-F238E27FC236}">
              <a16:creationId xmlns:a16="http://schemas.microsoft.com/office/drawing/2014/main" id="{00000000-0008-0000-1200-000023020000}"/>
            </a:ext>
          </a:extLst>
        </xdr:cNvPr>
        <xdr:cNvGrpSpPr>
          <a:grpSpLocks/>
        </xdr:cNvGrpSpPr>
      </xdr:nvGrpSpPr>
      <xdr:grpSpPr bwMode="auto">
        <a:xfrm>
          <a:off x="6772275" y="5514975"/>
          <a:ext cx="0" cy="0"/>
          <a:chOff x="988" y="695"/>
          <a:chExt cx="88" cy="47"/>
        </a:xfrm>
      </xdr:grpSpPr>
      <xdr:sp macro="" textlink="">
        <xdr:nvSpPr>
          <xdr:cNvPr id="548" name="Freeform 2178">
            <a:extLst>
              <a:ext uri="{FF2B5EF4-FFF2-40B4-BE49-F238E27FC236}">
                <a16:creationId xmlns:a16="http://schemas.microsoft.com/office/drawing/2014/main" id="{00000000-0008-0000-1200-00002402000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9" name="Freeform 2179">
            <a:extLst>
              <a:ext uri="{FF2B5EF4-FFF2-40B4-BE49-F238E27FC236}">
                <a16:creationId xmlns:a16="http://schemas.microsoft.com/office/drawing/2014/main" id="{00000000-0008-0000-1200-00002502000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0" name="Group 2183">
          <a:extLst>
            <a:ext uri="{FF2B5EF4-FFF2-40B4-BE49-F238E27FC236}">
              <a16:creationId xmlns:a16="http://schemas.microsoft.com/office/drawing/2014/main" id="{00000000-0008-0000-1200-000026020000}"/>
            </a:ext>
          </a:extLst>
        </xdr:cNvPr>
        <xdr:cNvGrpSpPr>
          <a:grpSpLocks/>
        </xdr:cNvGrpSpPr>
      </xdr:nvGrpSpPr>
      <xdr:grpSpPr bwMode="auto">
        <a:xfrm>
          <a:off x="6772275" y="5514975"/>
          <a:ext cx="0" cy="0"/>
          <a:chOff x="1331" y="1002"/>
          <a:chExt cx="15" cy="55"/>
        </a:xfrm>
      </xdr:grpSpPr>
      <xdr:sp macro="" textlink="">
        <xdr:nvSpPr>
          <xdr:cNvPr id="551" name="Freeform 2181">
            <a:extLst>
              <a:ext uri="{FF2B5EF4-FFF2-40B4-BE49-F238E27FC236}">
                <a16:creationId xmlns:a16="http://schemas.microsoft.com/office/drawing/2014/main" id="{00000000-0008-0000-1200-000027020000}"/>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2" name="Freeform 2182">
            <a:extLst>
              <a:ext uri="{FF2B5EF4-FFF2-40B4-BE49-F238E27FC236}">
                <a16:creationId xmlns:a16="http://schemas.microsoft.com/office/drawing/2014/main" id="{00000000-0008-0000-1200-000028020000}"/>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3" name="Group 2186">
          <a:extLst>
            <a:ext uri="{FF2B5EF4-FFF2-40B4-BE49-F238E27FC236}">
              <a16:creationId xmlns:a16="http://schemas.microsoft.com/office/drawing/2014/main" id="{00000000-0008-0000-1200-000029020000}"/>
            </a:ext>
          </a:extLst>
        </xdr:cNvPr>
        <xdr:cNvGrpSpPr>
          <a:grpSpLocks/>
        </xdr:cNvGrpSpPr>
      </xdr:nvGrpSpPr>
      <xdr:grpSpPr bwMode="auto">
        <a:xfrm>
          <a:off x="6772275" y="5514975"/>
          <a:ext cx="0" cy="0"/>
          <a:chOff x="1323" y="974"/>
          <a:chExt cx="23" cy="29"/>
        </a:xfrm>
      </xdr:grpSpPr>
      <xdr:sp macro="" textlink="">
        <xdr:nvSpPr>
          <xdr:cNvPr id="554" name="Freeform 2184">
            <a:extLst>
              <a:ext uri="{FF2B5EF4-FFF2-40B4-BE49-F238E27FC236}">
                <a16:creationId xmlns:a16="http://schemas.microsoft.com/office/drawing/2014/main" id="{00000000-0008-0000-1200-00002A020000}"/>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5" name="Freeform 2185">
            <a:extLst>
              <a:ext uri="{FF2B5EF4-FFF2-40B4-BE49-F238E27FC236}">
                <a16:creationId xmlns:a16="http://schemas.microsoft.com/office/drawing/2014/main" id="{00000000-0008-0000-1200-00002B020000}"/>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6" name="Group 2189">
          <a:extLst>
            <a:ext uri="{FF2B5EF4-FFF2-40B4-BE49-F238E27FC236}">
              <a16:creationId xmlns:a16="http://schemas.microsoft.com/office/drawing/2014/main" id="{00000000-0008-0000-1200-00002C020000}"/>
            </a:ext>
          </a:extLst>
        </xdr:cNvPr>
        <xdr:cNvGrpSpPr>
          <a:grpSpLocks/>
        </xdr:cNvGrpSpPr>
      </xdr:nvGrpSpPr>
      <xdr:grpSpPr bwMode="auto">
        <a:xfrm>
          <a:off x="6772275" y="5514975"/>
          <a:ext cx="0" cy="0"/>
          <a:chOff x="1342" y="1002"/>
          <a:chExt cx="4" cy="7"/>
        </a:xfrm>
      </xdr:grpSpPr>
      <xdr:sp macro="" textlink="">
        <xdr:nvSpPr>
          <xdr:cNvPr id="557" name="Freeform 2187">
            <a:extLst>
              <a:ext uri="{FF2B5EF4-FFF2-40B4-BE49-F238E27FC236}">
                <a16:creationId xmlns:a16="http://schemas.microsoft.com/office/drawing/2014/main" id="{00000000-0008-0000-1200-00002D020000}"/>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2188">
            <a:extLst>
              <a:ext uri="{FF2B5EF4-FFF2-40B4-BE49-F238E27FC236}">
                <a16:creationId xmlns:a16="http://schemas.microsoft.com/office/drawing/2014/main" id="{00000000-0008-0000-1200-00002E020000}"/>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9" name="Group 2192">
          <a:extLst>
            <a:ext uri="{FF2B5EF4-FFF2-40B4-BE49-F238E27FC236}">
              <a16:creationId xmlns:a16="http://schemas.microsoft.com/office/drawing/2014/main" id="{00000000-0008-0000-1200-00002F020000}"/>
            </a:ext>
          </a:extLst>
        </xdr:cNvPr>
        <xdr:cNvGrpSpPr>
          <a:grpSpLocks/>
        </xdr:cNvGrpSpPr>
      </xdr:nvGrpSpPr>
      <xdr:grpSpPr bwMode="auto">
        <a:xfrm>
          <a:off x="6772275" y="5514975"/>
          <a:ext cx="0" cy="0"/>
          <a:chOff x="1156" y="1077"/>
          <a:chExt cx="35" cy="13"/>
        </a:xfrm>
      </xdr:grpSpPr>
      <xdr:sp macro="" textlink="">
        <xdr:nvSpPr>
          <xdr:cNvPr id="560" name="Freeform 2190">
            <a:extLst>
              <a:ext uri="{FF2B5EF4-FFF2-40B4-BE49-F238E27FC236}">
                <a16:creationId xmlns:a16="http://schemas.microsoft.com/office/drawing/2014/main" id="{00000000-0008-0000-1200-000030020000}"/>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1" name="Freeform 2191">
            <a:extLst>
              <a:ext uri="{FF2B5EF4-FFF2-40B4-BE49-F238E27FC236}">
                <a16:creationId xmlns:a16="http://schemas.microsoft.com/office/drawing/2014/main" id="{00000000-0008-0000-1200-000031020000}"/>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562" name="Group 2195">
          <a:extLst>
            <a:ext uri="{FF2B5EF4-FFF2-40B4-BE49-F238E27FC236}">
              <a16:creationId xmlns:a16="http://schemas.microsoft.com/office/drawing/2014/main" id="{00000000-0008-0000-1200-000032020000}"/>
            </a:ext>
          </a:extLst>
        </xdr:cNvPr>
        <xdr:cNvGrpSpPr>
          <a:grpSpLocks/>
        </xdr:cNvGrpSpPr>
      </xdr:nvGrpSpPr>
      <xdr:grpSpPr bwMode="auto">
        <a:xfrm>
          <a:off x="4834890" y="6339840"/>
          <a:ext cx="491490" cy="0"/>
          <a:chOff x="535" y="958"/>
          <a:chExt cx="50" cy="95"/>
        </a:xfrm>
      </xdr:grpSpPr>
      <xdr:sp macro="" textlink="">
        <xdr:nvSpPr>
          <xdr:cNvPr id="563" name="Freeform 2193">
            <a:extLst>
              <a:ext uri="{FF2B5EF4-FFF2-40B4-BE49-F238E27FC236}">
                <a16:creationId xmlns:a16="http://schemas.microsoft.com/office/drawing/2014/main" id="{00000000-0008-0000-1200-00003302000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4" name="Freeform 2194">
            <a:extLst>
              <a:ext uri="{FF2B5EF4-FFF2-40B4-BE49-F238E27FC236}">
                <a16:creationId xmlns:a16="http://schemas.microsoft.com/office/drawing/2014/main" id="{00000000-0008-0000-1200-00003402000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565" name="Group 2198">
          <a:extLst>
            <a:ext uri="{FF2B5EF4-FFF2-40B4-BE49-F238E27FC236}">
              <a16:creationId xmlns:a16="http://schemas.microsoft.com/office/drawing/2014/main" id="{00000000-0008-0000-1200-000035020000}"/>
            </a:ext>
          </a:extLst>
        </xdr:cNvPr>
        <xdr:cNvGrpSpPr>
          <a:grpSpLocks/>
        </xdr:cNvGrpSpPr>
      </xdr:nvGrpSpPr>
      <xdr:grpSpPr bwMode="auto">
        <a:xfrm>
          <a:off x="5903595" y="6339840"/>
          <a:ext cx="832485" cy="0"/>
          <a:chOff x="644" y="1052"/>
          <a:chExt cx="162" cy="38"/>
        </a:xfrm>
      </xdr:grpSpPr>
      <xdr:sp macro="" textlink="">
        <xdr:nvSpPr>
          <xdr:cNvPr id="566" name="Freeform 2196">
            <a:extLst>
              <a:ext uri="{FF2B5EF4-FFF2-40B4-BE49-F238E27FC236}">
                <a16:creationId xmlns:a16="http://schemas.microsoft.com/office/drawing/2014/main" id="{00000000-0008-0000-1200-000036020000}"/>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7" name="Freeform 2197">
            <a:extLst>
              <a:ext uri="{FF2B5EF4-FFF2-40B4-BE49-F238E27FC236}">
                <a16:creationId xmlns:a16="http://schemas.microsoft.com/office/drawing/2014/main" id="{00000000-0008-0000-1200-000037020000}"/>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568" name="Group 2201">
          <a:extLst>
            <a:ext uri="{FF2B5EF4-FFF2-40B4-BE49-F238E27FC236}">
              <a16:creationId xmlns:a16="http://schemas.microsoft.com/office/drawing/2014/main" id="{00000000-0008-0000-1200-000038020000}"/>
            </a:ext>
          </a:extLst>
        </xdr:cNvPr>
        <xdr:cNvGrpSpPr>
          <a:grpSpLocks/>
        </xdr:cNvGrpSpPr>
      </xdr:nvGrpSpPr>
      <xdr:grpSpPr bwMode="auto">
        <a:xfrm>
          <a:off x="6595110" y="6339840"/>
          <a:ext cx="140970" cy="0"/>
          <a:chOff x="715" y="786"/>
          <a:chExt cx="57" cy="37"/>
        </a:xfrm>
      </xdr:grpSpPr>
      <xdr:sp macro="" textlink="">
        <xdr:nvSpPr>
          <xdr:cNvPr id="569" name="Freeform 2199">
            <a:extLst>
              <a:ext uri="{FF2B5EF4-FFF2-40B4-BE49-F238E27FC236}">
                <a16:creationId xmlns:a16="http://schemas.microsoft.com/office/drawing/2014/main" id="{00000000-0008-0000-1200-00003902000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0" name="Freeform 2200">
            <a:extLst>
              <a:ext uri="{FF2B5EF4-FFF2-40B4-BE49-F238E27FC236}">
                <a16:creationId xmlns:a16="http://schemas.microsoft.com/office/drawing/2014/main" id="{00000000-0008-0000-1200-00003A02000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571" name="Group 2209">
          <a:extLst>
            <a:ext uri="{FF2B5EF4-FFF2-40B4-BE49-F238E27FC236}">
              <a16:creationId xmlns:a16="http://schemas.microsoft.com/office/drawing/2014/main" id="{00000000-0008-0000-1200-00003B020000}"/>
            </a:ext>
          </a:extLst>
        </xdr:cNvPr>
        <xdr:cNvGrpSpPr>
          <a:grpSpLocks/>
        </xdr:cNvGrpSpPr>
      </xdr:nvGrpSpPr>
      <xdr:grpSpPr bwMode="auto">
        <a:xfrm>
          <a:off x="4863465" y="6339840"/>
          <a:ext cx="1872615" cy="0"/>
          <a:chOff x="538" y="928"/>
          <a:chExt cx="203" cy="143"/>
        </a:xfrm>
      </xdr:grpSpPr>
      <xdr:sp macro="" textlink="">
        <xdr:nvSpPr>
          <xdr:cNvPr id="572" name="Freeform 2202">
            <a:extLst>
              <a:ext uri="{FF2B5EF4-FFF2-40B4-BE49-F238E27FC236}">
                <a16:creationId xmlns:a16="http://schemas.microsoft.com/office/drawing/2014/main" id="{00000000-0008-0000-1200-00003C020000}"/>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3" name="Freeform 2203">
            <a:extLst>
              <a:ext uri="{FF2B5EF4-FFF2-40B4-BE49-F238E27FC236}">
                <a16:creationId xmlns:a16="http://schemas.microsoft.com/office/drawing/2014/main" id="{00000000-0008-0000-1200-00003D020000}"/>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4" name="Freeform 2204">
            <a:extLst>
              <a:ext uri="{FF2B5EF4-FFF2-40B4-BE49-F238E27FC236}">
                <a16:creationId xmlns:a16="http://schemas.microsoft.com/office/drawing/2014/main" id="{00000000-0008-0000-1200-00003E020000}"/>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5" name="Freeform 2205">
            <a:extLst>
              <a:ext uri="{FF2B5EF4-FFF2-40B4-BE49-F238E27FC236}">
                <a16:creationId xmlns:a16="http://schemas.microsoft.com/office/drawing/2014/main" id="{00000000-0008-0000-1200-00003F020000}"/>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6" name="Freeform 2206">
            <a:extLst>
              <a:ext uri="{FF2B5EF4-FFF2-40B4-BE49-F238E27FC236}">
                <a16:creationId xmlns:a16="http://schemas.microsoft.com/office/drawing/2014/main" id="{00000000-0008-0000-1200-000040020000}"/>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7" name="Freeform 2207">
            <a:extLst>
              <a:ext uri="{FF2B5EF4-FFF2-40B4-BE49-F238E27FC236}">
                <a16:creationId xmlns:a16="http://schemas.microsoft.com/office/drawing/2014/main" id="{00000000-0008-0000-1200-000041020000}"/>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Freeform 2208">
            <a:extLst>
              <a:ext uri="{FF2B5EF4-FFF2-40B4-BE49-F238E27FC236}">
                <a16:creationId xmlns:a16="http://schemas.microsoft.com/office/drawing/2014/main" id="{00000000-0008-0000-1200-000042020000}"/>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79" name="Group 2212">
          <a:extLst>
            <a:ext uri="{FF2B5EF4-FFF2-40B4-BE49-F238E27FC236}">
              <a16:creationId xmlns:a16="http://schemas.microsoft.com/office/drawing/2014/main" id="{00000000-0008-0000-1200-000043020000}"/>
            </a:ext>
          </a:extLst>
        </xdr:cNvPr>
        <xdr:cNvGrpSpPr>
          <a:grpSpLocks/>
        </xdr:cNvGrpSpPr>
      </xdr:nvGrpSpPr>
      <xdr:grpSpPr bwMode="auto">
        <a:xfrm>
          <a:off x="6736080" y="6339840"/>
          <a:ext cx="0" cy="0"/>
          <a:chOff x="875" y="871"/>
          <a:chExt cx="48" cy="27"/>
        </a:xfrm>
      </xdr:grpSpPr>
      <xdr:sp macro="" textlink="">
        <xdr:nvSpPr>
          <xdr:cNvPr id="580" name="Freeform 2210">
            <a:extLst>
              <a:ext uri="{FF2B5EF4-FFF2-40B4-BE49-F238E27FC236}">
                <a16:creationId xmlns:a16="http://schemas.microsoft.com/office/drawing/2014/main" id="{00000000-0008-0000-1200-000044020000}"/>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1" name="Freeform 2211">
            <a:extLst>
              <a:ext uri="{FF2B5EF4-FFF2-40B4-BE49-F238E27FC236}">
                <a16:creationId xmlns:a16="http://schemas.microsoft.com/office/drawing/2014/main" id="{00000000-0008-0000-1200-000045020000}"/>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2" name="Group 2215">
          <a:extLst>
            <a:ext uri="{FF2B5EF4-FFF2-40B4-BE49-F238E27FC236}">
              <a16:creationId xmlns:a16="http://schemas.microsoft.com/office/drawing/2014/main" id="{00000000-0008-0000-1200-000046020000}"/>
            </a:ext>
          </a:extLst>
        </xdr:cNvPr>
        <xdr:cNvGrpSpPr>
          <a:grpSpLocks/>
        </xdr:cNvGrpSpPr>
      </xdr:nvGrpSpPr>
      <xdr:grpSpPr bwMode="auto">
        <a:xfrm>
          <a:off x="6736080" y="6339840"/>
          <a:ext cx="0" cy="0"/>
          <a:chOff x="818" y="832"/>
          <a:chExt cx="114" cy="48"/>
        </a:xfrm>
      </xdr:grpSpPr>
      <xdr:sp macro="" textlink="">
        <xdr:nvSpPr>
          <xdr:cNvPr id="583" name="Freeform 2213">
            <a:extLst>
              <a:ext uri="{FF2B5EF4-FFF2-40B4-BE49-F238E27FC236}">
                <a16:creationId xmlns:a16="http://schemas.microsoft.com/office/drawing/2014/main" id="{00000000-0008-0000-1200-00004702000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4" name="Freeform 2214">
            <a:extLst>
              <a:ext uri="{FF2B5EF4-FFF2-40B4-BE49-F238E27FC236}">
                <a16:creationId xmlns:a16="http://schemas.microsoft.com/office/drawing/2014/main" id="{00000000-0008-0000-1200-00004802000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5" name="Group 2218">
          <a:extLst>
            <a:ext uri="{FF2B5EF4-FFF2-40B4-BE49-F238E27FC236}">
              <a16:creationId xmlns:a16="http://schemas.microsoft.com/office/drawing/2014/main" id="{00000000-0008-0000-1200-000049020000}"/>
            </a:ext>
          </a:extLst>
        </xdr:cNvPr>
        <xdr:cNvGrpSpPr>
          <a:grpSpLocks/>
        </xdr:cNvGrpSpPr>
      </xdr:nvGrpSpPr>
      <xdr:grpSpPr bwMode="auto">
        <a:xfrm>
          <a:off x="6736080" y="6339840"/>
          <a:ext cx="0" cy="0"/>
          <a:chOff x="856" y="794"/>
          <a:chExt cx="101" cy="46"/>
        </a:xfrm>
      </xdr:grpSpPr>
      <xdr:sp macro="" textlink="">
        <xdr:nvSpPr>
          <xdr:cNvPr id="586" name="Freeform 2216">
            <a:extLst>
              <a:ext uri="{FF2B5EF4-FFF2-40B4-BE49-F238E27FC236}">
                <a16:creationId xmlns:a16="http://schemas.microsoft.com/office/drawing/2014/main" id="{00000000-0008-0000-1200-00004A020000}"/>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7" name="Freeform 2217">
            <a:extLst>
              <a:ext uri="{FF2B5EF4-FFF2-40B4-BE49-F238E27FC236}">
                <a16:creationId xmlns:a16="http://schemas.microsoft.com/office/drawing/2014/main" id="{00000000-0008-0000-1200-00004B020000}"/>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88" name="Group 2248">
          <a:extLst>
            <a:ext uri="{FF2B5EF4-FFF2-40B4-BE49-F238E27FC236}">
              <a16:creationId xmlns:a16="http://schemas.microsoft.com/office/drawing/2014/main" id="{00000000-0008-0000-1200-00004C020000}"/>
            </a:ext>
          </a:extLst>
        </xdr:cNvPr>
        <xdr:cNvGrpSpPr>
          <a:grpSpLocks/>
        </xdr:cNvGrpSpPr>
      </xdr:nvGrpSpPr>
      <xdr:grpSpPr bwMode="auto">
        <a:xfrm>
          <a:off x="6772275" y="5514975"/>
          <a:ext cx="0" cy="0"/>
          <a:chOff x="988" y="665"/>
          <a:chExt cx="108" cy="45"/>
        </a:xfrm>
      </xdr:grpSpPr>
      <xdr:sp macro="" textlink="">
        <xdr:nvSpPr>
          <xdr:cNvPr id="589" name="Freeform 2246" descr="Ciemny poziomy">
            <a:extLst>
              <a:ext uri="{FF2B5EF4-FFF2-40B4-BE49-F238E27FC236}">
                <a16:creationId xmlns:a16="http://schemas.microsoft.com/office/drawing/2014/main" id="{00000000-0008-0000-1200-00004D020000}"/>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90" name="Freeform 2247" descr="Ciemny poziomy">
            <a:extLst>
              <a:ext uri="{FF2B5EF4-FFF2-40B4-BE49-F238E27FC236}">
                <a16:creationId xmlns:a16="http://schemas.microsoft.com/office/drawing/2014/main" id="{00000000-0008-0000-1200-00004E020000}"/>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1" name="Group 2251">
          <a:extLst>
            <a:ext uri="{FF2B5EF4-FFF2-40B4-BE49-F238E27FC236}">
              <a16:creationId xmlns:a16="http://schemas.microsoft.com/office/drawing/2014/main" id="{00000000-0008-0000-1200-00004F020000}"/>
            </a:ext>
          </a:extLst>
        </xdr:cNvPr>
        <xdr:cNvGrpSpPr>
          <a:grpSpLocks/>
        </xdr:cNvGrpSpPr>
      </xdr:nvGrpSpPr>
      <xdr:grpSpPr bwMode="auto">
        <a:xfrm>
          <a:off x="6772275" y="5514975"/>
          <a:ext cx="0" cy="0"/>
          <a:chOff x="1072" y="842"/>
          <a:chExt cx="53" cy="55"/>
        </a:xfrm>
      </xdr:grpSpPr>
      <xdr:sp macro="" textlink="">
        <xdr:nvSpPr>
          <xdr:cNvPr id="592" name="Freeform 2249">
            <a:extLst>
              <a:ext uri="{FF2B5EF4-FFF2-40B4-BE49-F238E27FC236}">
                <a16:creationId xmlns:a16="http://schemas.microsoft.com/office/drawing/2014/main" id="{00000000-0008-0000-1200-000050020000}"/>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3" name="Freeform 2250">
            <a:extLst>
              <a:ext uri="{FF2B5EF4-FFF2-40B4-BE49-F238E27FC236}">
                <a16:creationId xmlns:a16="http://schemas.microsoft.com/office/drawing/2014/main" id="{00000000-0008-0000-1200-000051020000}"/>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94" name="Group 2254">
          <a:extLst>
            <a:ext uri="{FF2B5EF4-FFF2-40B4-BE49-F238E27FC236}">
              <a16:creationId xmlns:a16="http://schemas.microsoft.com/office/drawing/2014/main" id="{00000000-0008-0000-1200-000052020000}"/>
            </a:ext>
          </a:extLst>
        </xdr:cNvPr>
        <xdr:cNvGrpSpPr>
          <a:grpSpLocks/>
        </xdr:cNvGrpSpPr>
      </xdr:nvGrpSpPr>
      <xdr:grpSpPr bwMode="auto">
        <a:xfrm>
          <a:off x="6736080" y="6339840"/>
          <a:ext cx="0" cy="0"/>
          <a:chOff x="912" y="902"/>
          <a:chExt cx="56" cy="48"/>
        </a:xfrm>
      </xdr:grpSpPr>
      <xdr:sp macro="" textlink="">
        <xdr:nvSpPr>
          <xdr:cNvPr id="595" name="Freeform 2252">
            <a:extLst>
              <a:ext uri="{FF2B5EF4-FFF2-40B4-BE49-F238E27FC236}">
                <a16:creationId xmlns:a16="http://schemas.microsoft.com/office/drawing/2014/main" id="{00000000-0008-0000-1200-00005302000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2253">
            <a:extLst>
              <a:ext uri="{FF2B5EF4-FFF2-40B4-BE49-F238E27FC236}">
                <a16:creationId xmlns:a16="http://schemas.microsoft.com/office/drawing/2014/main" id="{00000000-0008-0000-1200-00005402000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7" name="Group 2257">
          <a:extLst>
            <a:ext uri="{FF2B5EF4-FFF2-40B4-BE49-F238E27FC236}">
              <a16:creationId xmlns:a16="http://schemas.microsoft.com/office/drawing/2014/main" id="{00000000-0008-0000-1200-000055020000}"/>
            </a:ext>
          </a:extLst>
        </xdr:cNvPr>
        <xdr:cNvGrpSpPr>
          <a:grpSpLocks/>
        </xdr:cNvGrpSpPr>
      </xdr:nvGrpSpPr>
      <xdr:grpSpPr bwMode="auto">
        <a:xfrm>
          <a:off x="6772275" y="5514975"/>
          <a:ext cx="0" cy="0"/>
          <a:chOff x="978" y="846"/>
          <a:chExt cx="140" cy="85"/>
        </a:xfrm>
      </xdr:grpSpPr>
      <xdr:sp macro="" textlink="">
        <xdr:nvSpPr>
          <xdr:cNvPr id="598" name="Freeform 2255">
            <a:extLst>
              <a:ext uri="{FF2B5EF4-FFF2-40B4-BE49-F238E27FC236}">
                <a16:creationId xmlns:a16="http://schemas.microsoft.com/office/drawing/2014/main" id="{00000000-0008-0000-1200-00005602000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9" name="Freeform 2256">
            <a:extLst>
              <a:ext uri="{FF2B5EF4-FFF2-40B4-BE49-F238E27FC236}">
                <a16:creationId xmlns:a16="http://schemas.microsoft.com/office/drawing/2014/main" id="{00000000-0008-0000-1200-00005702000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0" name="Group 2260">
          <a:extLst>
            <a:ext uri="{FF2B5EF4-FFF2-40B4-BE49-F238E27FC236}">
              <a16:creationId xmlns:a16="http://schemas.microsoft.com/office/drawing/2014/main" id="{00000000-0008-0000-1200-000058020000}"/>
            </a:ext>
          </a:extLst>
        </xdr:cNvPr>
        <xdr:cNvGrpSpPr>
          <a:grpSpLocks/>
        </xdr:cNvGrpSpPr>
      </xdr:nvGrpSpPr>
      <xdr:grpSpPr bwMode="auto">
        <a:xfrm>
          <a:off x="6772275" y="5514975"/>
          <a:ext cx="0" cy="0"/>
          <a:chOff x="953" y="884"/>
          <a:chExt cx="66" cy="83"/>
        </a:xfrm>
      </xdr:grpSpPr>
      <xdr:sp macro="" textlink="">
        <xdr:nvSpPr>
          <xdr:cNvPr id="601" name="Freeform 2258">
            <a:extLst>
              <a:ext uri="{FF2B5EF4-FFF2-40B4-BE49-F238E27FC236}">
                <a16:creationId xmlns:a16="http://schemas.microsoft.com/office/drawing/2014/main" id="{00000000-0008-0000-1200-00005902000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2" name="Freeform 2259">
            <a:extLst>
              <a:ext uri="{FF2B5EF4-FFF2-40B4-BE49-F238E27FC236}">
                <a16:creationId xmlns:a16="http://schemas.microsoft.com/office/drawing/2014/main" id="{00000000-0008-0000-1200-00005A02000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3" name="Group 2263">
          <a:extLst>
            <a:ext uri="{FF2B5EF4-FFF2-40B4-BE49-F238E27FC236}">
              <a16:creationId xmlns:a16="http://schemas.microsoft.com/office/drawing/2014/main" id="{00000000-0008-0000-1200-00005B020000}"/>
            </a:ext>
          </a:extLst>
        </xdr:cNvPr>
        <xdr:cNvGrpSpPr>
          <a:grpSpLocks/>
        </xdr:cNvGrpSpPr>
      </xdr:nvGrpSpPr>
      <xdr:grpSpPr bwMode="auto">
        <a:xfrm>
          <a:off x="6772275" y="5514975"/>
          <a:ext cx="0" cy="0"/>
          <a:chOff x="1009" y="920"/>
          <a:chExt cx="93" cy="55"/>
        </a:xfrm>
      </xdr:grpSpPr>
      <xdr:sp macro="" textlink="">
        <xdr:nvSpPr>
          <xdr:cNvPr id="604" name="Freeform 2261">
            <a:extLst>
              <a:ext uri="{FF2B5EF4-FFF2-40B4-BE49-F238E27FC236}">
                <a16:creationId xmlns:a16="http://schemas.microsoft.com/office/drawing/2014/main" id="{00000000-0008-0000-1200-00005C020000}"/>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5" name="Freeform 2262">
            <a:extLst>
              <a:ext uri="{FF2B5EF4-FFF2-40B4-BE49-F238E27FC236}">
                <a16:creationId xmlns:a16="http://schemas.microsoft.com/office/drawing/2014/main" id="{00000000-0008-0000-1200-00005D020000}"/>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6" name="Group 2266">
          <a:extLst>
            <a:ext uri="{FF2B5EF4-FFF2-40B4-BE49-F238E27FC236}">
              <a16:creationId xmlns:a16="http://schemas.microsoft.com/office/drawing/2014/main" id="{00000000-0008-0000-1200-00005E020000}"/>
            </a:ext>
          </a:extLst>
        </xdr:cNvPr>
        <xdr:cNvGrpSpPr>
          <a:grpSpLocks/>
        </xdr:cNvGrpSpPr>
      </xdr:nvGrpSpPr>
      <xdr:grpSpPr bwMode="auto">
        <a:xfrm>
          <a:off x="6772275" y="5514975"/>
          <a:ext cx="0" cy="0"/>
          <a:chOff x="963" y="949"/>
          <a:chExt cx="27" cy="55"/>
        </a:xfrm>
      </xdr:grpSpPr>
      <xdr:sp macro="" textlink="">
        <xdr:nvSpPr>
          <xdr:cNvPr id="607" name="Freeform 2264">
            <a:extLst>
              <a:ext uri="{FF2B5EF4-FFF2-40B4-BE49-F238E27FC236}">
                <a16:creationId xmlns:a16="http://schemas.microsoft.com/office/drawing/2014/main" id="{00000000-0008-0000-1200-00005F02000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 name="Freeform 2265">
            <a:extLst>
              <a:ext uri="{FF2B5EF4-FFF2-40B4-BE49-F238E27FC236}">
                <a16:creationId xmlns:a16="http://schemas.microsoft.com/office/drawing/2014/main" id="{00000000-0008-0000-1200-00006002000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9" name="Group 2269">
          <a:extLst>
            <a:ext uri="{FF2B5EF4-FFF2-40B4-BE49-F238E27FC236}">
              <a16:creationId xmlns:a16="http://schemas.microsoft.com/office/drawing/2014/main" id="{00000000-0008-0000-1200-000061020000}"/>
            </a:ext>
          </a:extLst>
        </xdr:cNvPr>
        <xdr:cNvGrpSpPr>
          <a:grpSpLocks/>
        </xdr:cNvGrpSpPr>
      </xdr:nvGrpSpPr>
      <xdr:grpSpPr bwMode="auto">
        <a:xfrm>
          <a:off x="6772275" y="5514975"/>
          <a:ext cx="0" cy="0"/>
          <a:chOff x="981" y="955"/>
          <a:chExt cx="38" cy="27"/>
        </a:xfrm>
      </xdr:grpSpPr>
      <xdr:sp macro="" textlink="">
        <xdr:nvSpPr>
          <xdr:cNvPr id="610" name="Freeform 2267">
            <a:extLst>
              <a:ext uri="{FF2B5EF4-FFF2-40B4-BE49-F238E27FC236}">
                <a16:creationId xmlns:a16="http://schemas.microsoft.com/office/drawing/2014/main" id="{00000000-0008-0000-1200-000062020000}"/>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1" name="Freeform 2268">
            <a:extLst>
              <a:ext uri="{FF2B5EF4-FFF2-40B4-BE49-F238E27FC236}">
                <a16:creationId xmlns:a16="http://schemas.microsoft.com/office/drawing/2014/main" id="{00000000-0008-0000-1200-000063020000}"/>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12" name="Group 2272">
          <a:extLst>
            <a:ext uri="{FF2B5EF4-FFF2-40B4-BE49-F238E27FC236}">
              <a16:creationId xmlns:a16="http://schemas.microsoft.com/office/drawing/2014/main" id="{00000000-0008-0000-1200-000064020000}"/>
            </a:ext>
          </a:extLst>
        </xdr:cNvPr>
        <xdr:cNvGrpSpPr>
          <a:grpSpLocks/>
        </xdr:cNvGrpSpPr>
      </xdr:nvGrpSpPr>
      <xdr:grpSpPr bwMode="auto">
        <a:xfrm>
          <a:off x="6736080" y="6339840"/>
          <a:ext cx="0" cy="0"/>
          <a:chOff x="798" y="1047"/>
          <a:chExt cx="45" cy="43"/>
        </a:xfrm>
      </xdr:grpSpPr>
      <xdr:sp macro="" textlink="">
        <xdr:nvSpPr>
          <xdr:cNvPr id="613" name="Freeform 2270">
            <a:extLst>
              <a:ext uri="{FF2B5EF4-FFF2-40B4-BE49-F238E27FC236}">
                <a16:creationId xmlns:a16="http://schemas.microsoft.com/office/drawing/2014/main" id="{00000000-0008-0000-1200-000065020000}"/>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4" name="Freeform 2271">
            <a:extLst>
              <a:ext uri="{FF2B5EF4-FFF2-40B4-BE49-F238E27FC236}">
                <a16:creationId xmlns:a16="http://schemas.microsoft.com/office/drawing/2014/main" id="{00000000-0008-0000-1200-000066020000}"/>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15" name="Group 2279">
          <a:extLst>
            <a:ext uri="{FF2B5EF4-FFF2-40B4-BE49-F238E27FC236}">
              <a16:creationId xmlns:a16="http://schemas.microsoft.com/office/drawing/2014/main" id="{00000000-0008-0000-1200-000067020000}"/>
            </a:ext>
          </a:extLst>
        </xdr:cNvPr>
        <xdr:cNvGrpSpPr>
          <a:grpSpLocks/>
        </xdr:cNvGrpSpPr>
      </xdr:nvGrpSpPr>
      <xdr:grpSpPr bwMode="auto">
        <a:xfrm>
          <a:off x="5145405" y="6339840"/>
          <a:ext cx="123825" cy="0"/>
          <a:chOff x="566" y="587"/>
          <a:chExt cx="13" cy="17"/>
        </a:xfrm>
      </xdr:grpSpPr>
      <xdr:sp macro="" textlink="">
        <xdr:nvSpPr>
          <xdr:cNvPr id="616" name="Freeform 2273">
            <a:extLst>
              <a:ext uri="{FF2B5EF4-FFF2-40B4-BE49-F238E27FC236}">
                <a16:creationId xmlns:a16="http://schemas.microsoft.com/office/drawing/2014/main" id="{00000000-0008-0000-1200-000068020000}"/>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7" name="Freeform 2274">
            <a:extLst>
              <a:ext uri="{FF2B5EF4-FFF2-40B4-BE49-F238E27FC236}">
                <a16:creationId xmlns:a16="http://schemas.microsoft.com/office/drawing/2014/main" id="{00000000-0008-0000-1200-000069020000}"/>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2275">
            <a:extLst>
              <a:ext uri="{FF2B5EF4-FFF2-40B4-BE49-F238E27FC236}">
                <a16:creationId xmlns:a16="http://schemas.microsoft.com/office/drawing/2014/main" id="{00000000-0008-0000-1200-00006A020000}"/>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2276">
            <a:extLst>
              <a:ext uri="{FF2B5EF4-FFF2-40B4-BE49-F238E27FC236}">
                <a16:creationId xmlns:a16="http://schemas.microsoft.com/office/drawing/2014/main" id="{00000000-0008-0000-1200-00006B020000}"/>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2277">
            <a:extLst>
              <a:ext uri="{FF2B5EF4-FFF2-40B4-BE49-F238E27FC236}">
                <a16:creationId xmlns:a16="http://schemas.microsoft.com/office/drawing/2014/main" id="{00000000-0008-0000-1200-00006C020000}"/>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2278">
            <a:extLst>
              <a:ext uri="{FF2B5EF4-FFF2-40B4-BE49-F238E27FC236}">
                <a16:creationId xmlns:a16="http://schemas.microsoft.com/office/drawing/2014/main" id="{00000000-0008-0000-1200-00006D020000}"/>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2" name="Group 2301">
          <a:extLst>
            <a:ext uri="{FF2B5EF4-FFF2-40B4-BE49-F238E27FC236}">
              <a16:creationId xmlns:a16="http://schemas.microsoft.com/office/drawing/2014/main" id="{00000000-0008-0000-1200-00006E020000}"/>
            </a:ext>
          </a:extLst>
        </xdr:cNvPr>
        <xdr:cNvGrpSpPr>
          <a:grpSpLocks/>
        </xdr:cNvGrpSpPr>
      </xdr:nvGrpSpPr>
      <xdr:grpSpPr bwMode="auto">
        <a:xfrm>
          <a:off x="6736080" y="6339840"/>
          <a:ext cx="0" cy="0"/>
          <a:chOff x="877" y="879"/>
          <a:chExt cx="90" cy="75"/>
        </a:xfrm>
      </xdr:grpSpPr>
      <xdr:sp macro="" textlink="">
        <xdr:nvSpPr>
          <xdr:cNvPr id="623" name="Freeform 2280">
            <a:extLst>
              <a:ext uri="{FF2B5EF4-FFF2-40B4-BE49-F238E27FC236}">
                <a16:creationId xmlns:a16="http://schemas.microsoft.com/office/drawing/2014/main" id="{00000000-0008-0000-1200-00006F020000}"/>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4" name="Freeform 2281">
            <a:extLst>
              <a:ext uri="{FF2B5EF4-FFF2-40B4-BE49-F238E27FC236}">
                <a16:creationId xmlns:a16="http://schemas.microsoft.com/office/drawing/2014/main" id="{00000000-0008-0000-1200-000070020000}"/>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2282">
            <a:extLst>
              <a:ext uri="{FF2B5EF4-FFF2-40B4-BE49-F238E27FC236}">
                <a16:creationId xmlns:a16="http://schemas.microsoft.com/office/drawing/2014/main" id="{00000000-0008-0000-1200-000071020000}"/>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2283">
            <a:extLst>
              <a:ext uri="{FF2B5EF4-FFF2-40B4-BE49-F238E27FC236}">
                <a16:creationId xmlns:a16="http://schemas.microsoft.com/office/drawing/2014/main" id="{00000000-0008-0000-1200-000072020000}"/>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2284">
            <a:extLst>
              <a:ext uri="{FF2B5EF4-FFF2-40B4-BE49-F238E27FC236}">
                <a16:creationId xmlns:a16="http://schemas.microsoft.com/office/drawing/2014/main" id="{00000000-0008-0000-1200-000073020000}"/>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2285">
            <a:extLst>
              <a:ext uri="{FF2B5EF4-FFF2-40B4-BE49-F238E27FC236}">
                <a16:creationId xmlns:a16="http://schemas.microsoft.com/office/drawing/2014/main" id="{00000000-0008-0000-1200-000074020000}"/>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2286">
            <a:extLst>
              <a:ext uri="{FF2B5EF4-FFF2-40B4-BE49-F238E27FC236}">
                <a16:creationId xmlns:a16="http://schemas.microsoft.com/office/drawing/2014/main" id="{00000000-0008-0000-1200-000075020000}"/>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2287">
            <a:extLst>
              <a:ext uri="{FF2B5EF4-FFF2-40B4-BE49-F238E27FC236}">
                <a16:creationId xmlns:a16="http://schemas.microsoft.com/office/drawing/2014/main" id="{00000000-0008-0000-1200-000076020000}"/>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2288">
            <a:extLst>
              <a:ext uri="{FF2B5EF4-FFF2-40B4-BE49-F238E27FC236}">
                <a16:creationId xmlns:a16="http://schemas.microsoft.com/office/drawing/2014/main" id="{00000000-0008-0000-1200-000077020000}"/>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2289">
            <a:extLst>
              <a:ext uri="{FF2B5EF4-FFF2-40B4-BE49-F238E27FC236}">
                <a16:creationId xmlns:a16="http://schemas.microsoft.com/office/drawing/2014/main" id="{00000000-0008-0000-1200-000078020000}"/>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2290">
            <a:extLst>
              <a:ext uri="{FF2B5EF4-FFF2-40B4-BE49-F238E27FC236}">
                <a16:creationId xmlns:a16="http://schemas.microsoft.com/office/drawing/2014/main" id="{00000000-0008-0000-1200-000079020000}"/>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2291">
            <a:extLst>
              <a:ext uri="{FF2B5EF4-FFF2-40B4-BE49-F238E27FC236}">
                <a16:creationId xmlns:a16="http://schemas.microsoft.com/office/drawing/2014/main" id="{00000000-0008-0000-1200-00007A020000}"/>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2292">
            <a:extLst>
              <a:ext uri="{FF2B5EF4-FFF2-40B4-BE49-F238E27FC236}">
                <a16:creationId xmlns:a16="http://schemas.microsoft.com/office/drawing/2014/main" id="{00000000-0008-0000-1200-00007B020000}"/>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2293">
            <a:extLst>
              <a:ext uri="{FF2B5EF4-FFF2-40B4-BE49-F238E27FC236}">
                <a16:creationId xmlns:a16="http://schemas.microsoft.com/office/drawing/2014/main" id="{00000000-0008-0000-1200-00007C020000}"/>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2294">
            <a:extLst>
              <a:ext uri="{FF2B5EF4-FFF2-40B4-BE49-F238E27FC236}">
                <a16:creationId xmlns:a16="http://schemas.microsoft.com/office/drawing/2014/main" id="{00000000-0008-0000-1200-00007D020000}"/>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8" name="Freeform 2295">
            <a:extLst>
              <a:ext uri="{FF2B5EF4-FFF2-40B4-BE49-F238E27FC236}">
                <a16:creationId xmlns:a16="http://schemas.microsoft.com/office/drawing/2014/main" id="{00000000-0008-0000-1200-00007E020000}"/>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2296">
            <a:extLst>
              <a:ext uri="{FF2B5EF4-FFF2-40B4-BE49-F238E27FC236}">
                <a16:creationId xmlns:a16="http://schemas.microsoft.com/office/drawing/2014/main" id="{00000000-0008-0000-1200-00007F020000}"/>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2297">
            <a:extLst>
              <a:ext uri="{FF2B5EF4-FFF2-40B4-BE49-F238E27FC236}">
                <a16:creationId xmlns:a16="http://schemas.microsoft.com/office/drawing/2014/main" id="{00000000-0008-0000-1200-000080020000}"/>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2298">
            <a:extLst>
              <a:ext uri="{FF2B5EF4-FFF2-40B4-BE49-F238E27FC236}">
                <a16:creationId xmlns:a16="http://schemas.microsoft.com/office/drawing/2014/main" id="{00000000-0008-0000-1200-000081020000}"/>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2299">
            <a:extLst>
              <a:ext uri="{FF2B5EF4-FFF2-40B4-BE49-F238E27FC236}">
                <a16:creationId xmlns:a16="http://schemas.microsoft.com/office/drawing/2014/main" id="{00000000-0008-0000-1200-000082020000}"/>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2300">
            <a:extLst>
              <a:ext uri="{FF2B5EF4-FFF2-40B4-BE49-F238E27FC236}">
                <a16:creationId xmlns:a16="http://schemas.microsoft.com/office/drawing/2014/main" id="{00000000-0008-0000-1200-000083020000}"/>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44" name="Group 2311">
          <a:extLst>
            <a:ext uri="{FF2B5EF4-FFF2-40B4-BE49-F238E27FC236}">
              <a16:creationId xmlns:a16="http://schemas.microsoft.com/office/drawing/2014/main" id="{00000000-0008-0000-1200-000084020000}"/>
            </a:ext>
          </a:extLst>
        </xdr:cNvPr>
        <xdr:cNvGrpSpPr>
          <a:grpSpLocks/>
        </xdr:cNvGrpSpPr>
      </xdr:nvGrpSpPr>
      <xdr:grpSpPr bwMode="auto">
        <a:xfrm>
          <a:off x="6709410" y="6339840"/>
          <a:ext cx="26670" cy="0"/>
          <a:chOff x="727" y="749"/>
          <a:chExt cx="57" cy="51"/>
        </a:xfrm>
      </xdr:grpSpPr>
      <xdr:sp macro="" textlink="">
        <xdr:nvSpPr>
          <xdr:cNvPr id="645" name="Freeform 2302">
            <a:extLst>
              <a:ext uri="{FF2B5EF4-FFF2-40B4-BE49-F238E27FC236}">
                <a16:creationId xmlns:a16="http://schemas.microsoft.com/office/drawing/2014/main" id="{00000000-0008-0000-1200-000085020000}"/>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6" name="Freeform 2303">
            <a:extLst>
              <a:ext uri="{FF2B5EF4-FFF2-40B4-BE49-F238E27FC236}">
                <a16:creationId xmlns:a16="http://schemas.microsoft.com/office/drawing/2014/main" id="{00000000-0008-0000-1200-000086020000}"/>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2304">
            <a:extLst>
              <a:ext uri="{FF2B5EF4-FFF2-40B4-BE49-F238E27FC236}">
                <a16:creationId xmlns:a16="http://schemas.microsoft.com/office/drawing/2014/main" id="{00000000-0008-0000-1200-000087020000}"/>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2305">
            <a:extLst>
              <a:ext uri="{FF2B5EF4-FFF2-40B4-BE49-F238E27FC236}">
                <a16:creationId xmlns:a16="http://schemas.microsoft.com/office/drawing/2014/main" id="{00000000-0008-0000-1200-000088020000}"/>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2306">
            <a:extLst>
              <a:ext uri="{FF2B5EF4-FFF2-40B4-BE49-F238E27FC236}">
                <a16:creationId xmlns:a16="http://schemas.microsoft.com/office/drawing/2014/main" id="{00000000-0008-0000-1200-000089020000}"/>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2307">
            <a:extLst>
              <a:ext uri="{FF2B5EF4-FFF2-40B4-BE49-F238E27FC236}">
                <a16:creationId xmlns:a16="http://schemas.microsoft.com/office/drawing/2014/main" id="{00000000-0008-0000-1200-00008A020000}"/>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2308">
            <a:extLst>
              <a:ext uri="{FF2B5EF4-FFF2-40B4-BE49-F238E27FC236}">
                <a16:creationId xmlns:a16="http://schemas.microsoft.com/office/drawing/2014/main" id="{00000000-0008-0000-1200-00008B020000}"/>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2309">
            <a:extLst>
              <a:ext uri="{FF2B5EF4-FFF2-40B4-BE49-F238E27FC236}">
                <a16:creationId xmlns:a16="http://schemas.microsoft.com/office/drawing/2014/main" id="{00000000-0008-0000-1200-00008C020000}"/>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2310">
            <a:extLst>
              <a:ext uri="{FF2B5EF4-FFF2-40B4-BE49-F238E27FC236}">
                <a16:creationId xmlns:a16="http://schemas.microsoft.com/office/drawing/2014/main" id="{00000000-0008-0000-1200-00008D020000}"/>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54" name="Group 2352">
          <a:extLst>
            <a:ext uri="{FF2B5EF4-FFF2-40B4-BE49-F238E27FC236}">
              <a16:creationId xmlns:a16="http://schemas.microsoft.com/office/drawing/2014/main" id="{00000000-0008-0000-1200-00008E020000}"/>
            </a:ext>
          </a:extLst>
        </xdr:cNvPr>
        <xdr:cNvGrpSpPr>
          <a:grpSpLocks/>
        </xdr:cNvGrpSpPr>
      </xdr:nvGrpSpPr>
      <xdr:grpSpPr bwMode="auto">
        <a:xfrm>
          <a:off x="6736080" y="6339840"/>
          <a:ext cx="0" cy="0"/>
          <a:chOff x="797" y="672"/>
          <a:chExt cx="105" cy="58"/>
        </a:xfrm>
      </xdr:grpSpPr>
      <xdr:sp macro="" textlink="">
        <xdr:nvSpPr>
          <xdr:cNvPr id="655" name="Freeform 2329">
            <a:extLst>
              <a:ext uri="{FF2B5EF4-FFF2-40B4-BE49-F238E27FC236}">
                <a16:creationId xmlns:a16="http://schemas.microsoft.com/office/drawing/2014/main" id="{00000000-0008-0000-1200-00008F020000}"/>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6" name="Freeform 2330">
            <a:extLst>
              <a:ext uri="{FF2B5EF4-FFF2-40B4-BE49-F238E27FC236}">
                <a16:creationId xmlns:a16="http://schemas.microsoft.com/office/drawing/2014/main" id="{00000000-0008-0000-1200-000090020000}"/>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2331">
            <a:extLst>
              <a:ext uri="{FF2B5EF4-FFF2-40B4-BE49-F238E27FC236}">
                <a16:creationId xmlns:a16="http://schemas.microsoft.com/office/drawing/2014/main" id="{00000000-0008-0000-1200-000091020000}"/>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2332">
            <a:extLst>
              <a:ext uri="{FF2B5EF4-FFF2-40B4-BE49-F238E27FC236}">
                <a16:creationId xmlns:a16="http://schemas.microsoft.com/office/drawing/2014/main" id="{00000000-0008-0000-1200-00009202000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2333">
            <a:extLst>
              <a:ext uri="{FF2B5EF4-FFF2-40B4-BE49-F238E27FC236}">
                <a16:creationId xmlns:a16="http://schemas.microsoft.com/office/drawing/2014/main" id="{00000000-0008-0000-1200-000093020000}"/>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2334">
            <a:extLst>
              <a:ext uri="{FF2B5EF4-FFF2-40B4-BE49-F238E27FC236}">
                <a16:creationId xmlns:a16="http://schemas.microsoft.com/office/drawing/2014/main" id="{00000000-0008-0000-1200-000094020000}"/>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1" name="Freeform 2335">
            <a:extLst>
              <a:ext uri="{FF2B5EF4-FFF2-40B4-BE49-F238E27FC236}">
                <a16:creationId xmlns:a16="http://schemas.microsoft.com/office/drawing/2014/main" id="{00000000-0008-0000-1200-000095020000}"/>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2336">
            <a:extLst>
              <a:ext uri="{FF2B5EF4-FFF2-40B4-BE49-F238E27FC236}">
                <a16:creationId xmlns:a16="http://schemas.microsoft.com/office/drawing/2014/main" id="{00000000-0008-0000-1200-000096020000}"/>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2337">
            <a:extLst>
              <a:ext uri="{FF2B5EF4-FFF2-40B4-BE49-F238E27FC236}">
                <a16:creationId xmlns:a16="http://schemas.microsoft.com/office/drawing/2014/main" id="{00000000-0008-0000-1200-000097020000}"/>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2338">
            <a:extLst>
              <a:ext uri="{FF2B5EF4-FFF2-40B4-BE49-F238E27FC236}">
                <a16:creationId xmlns:a16="http://schemas.microsoft.com/office/drawing/2014/main" id="{00000000-0008-0000-1200-000098020000}"/>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2339">
            <a:extLst>
              <a:ext uri="{FF2B5EF4-FFF2-40B4-BE49-F238E27FC236}">
                <a16:creationId xmlns:a16="http://schemas.microsoft.com/office/drawing/2014/main" id="{00000000-0008-0000-1200-000099020000}"/>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2340">
            <a:extLst>
              <a:ext uri="{FF2B5EF4-FFF2-40B4-BE49-F238E27FC236}">
                <a16:creationId xmlns:a16="http://schemas.microsoft.com/office/drawing/2014/main" id="{00000000-0008-0000-1200-00009A020000}"/>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2341">
            <a:extLst>
              <a:ext uri="{FF2B5EF4-FFF2-40B4-BE49-F238E27FC236}">
                <a16:creationId xmlns:a16="http://schemas.microsoft.com/office/drawing/2014/main" id="{00000000-0008-0000-1200-00009B020000}"/>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2342">
            <a:extLst>
              <a:ext uri="{FF2B5EF4-FFF2-40B4-BE49-F238E27FC236}">
                <a16:creationId xmlns:a16="http://schemas.microsoft.com/office/drawing/2014/main" id="{00000000-0008-0000-1200-00009C020000}"/>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2343">
            <a:extLst>
              <a:ext uri="{FF2B5EF4-FFF2-40B4-BE49-F238E27FC236}">
                <a16:creationId xmlns:a16="http://schemas.microsoft.com/office/drawing/2014/main" id="{00000000-0008-0000-1200-00009D020000}"/>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2344">
            <a:extLst>
              <a:ext uri="{FF2B5EF4-FFF2-40B4-BE49-F238E27FC236}">
                <a16:creationId xmlns:a16="http://schemas.microsoft.com/office/drawing/2014/main" id="{00000000-0008-0000-1200-00009E020000}"/>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2345">
            <a:extLst>
              <a:ext uri="{FF2B5EF4-FFF2-40B4-BE49-F238E27FC236}">
                <a16:creationId xmlns:a16="http://schemas.microsoft.com/office/drawing/2014/main" id="{00000000-0008-0000-1200-00009F020000}"/>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2346">
            <a:extLst>
              <a:ext uri="{FF2B5EF4-FFF2-40B4-BE49-F238E27FC236}">
                <a16:creationId xmlns:a16="http://schemas.microsoft.com/office/drawing/2014/main" id="{00000000-0008-0000-1200-0000A0020000}"/>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2347">
            <a:extLst>
              <a:ext uri="{FF2B5EF4-FFF2-40B4-BE49-F238E27FC236}">
                <a16:creationId xmlns:a16="http://schemas.microsoft.com/office/drawing/2014/main" id="{00000000-0008-0000-1200-0000A1020000}"/>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2348">
            <a:extLst>
              <a:ext uri="{FF2B5EF4-FFF2-40B4-BE49-F238E27FC236}">
                <a16:creationId xmlns:a16="http://schemas.microsoft.com/office/drawing/2014/main" id="{00000000-0008-0000-1200-0000A2020000}"/>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2349">
            <a:extLst>
              <a:ext uri="{FF2B5EF4-FFF2-40B4-BE49-F238E27FC236}">
                <a16:creationId xmlns:a16="http://schemas.microsoft.com/office/drawing/2014/main" id="{00000000-0008-0000-1200-0000A3020000}"/>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2350">
            <a:extLst>
              <a:ext uri="{FF2B5EF4-FFF2-40B4-BE49-F238E27FC236}">
                <a16:creationId xmlns:a16="http://schemas.microsoft.com/office/drawing/2014/main" id="{00000000-0008-0000-1200-0000A4020000}"/>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2351">
            <a:extLst>
              <a:ext uri="{FF2B5EF4-FFF2-40B4-BE49-F238E27FC236}">
                <a16:creationId xmlns:a16="http://schemas.microsoft.com/office/drawing/2014/main" id="{00000000-0008-0000-1200-0000A5020000}"/>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78" name="Group 2511">
          <a:extLst>
            <a:ext uri="{FF2B5EF4-FFF2-40B4-BE49-F238E27FC236}">
              <a16:creationId xmlns:a16="http://schemas.microsoft.com/office/drawing/2014/main" id="{00000000-0008-0000-1200-0000A6020000}"/>
            </a:ext>
          </a:extLst>
        </xdr:cNvPr>
        <xdr:cNvGrpSpPr>
          <a:grpSpLocks/>
        </xdr:cNvGrpSpPr>
      </xdr:nvGrpSpPr>
      <xdr:grpSpPr bwMode="auto">
        <a:xfrm>
          <a:off x="6772275" y="5514975"/>
          <a:ext cx="0" cy="0"/>
          <a:chOff x="1001" y="636"/>
          <a:chExt cx="95" cy="40"/>
        </a:xfrm>
      </xdr:grpSpPr>
      <xdr:sp macro="" textlink="">
        <xdr:nvSpPr>
          <xdr:cNvPr id="679" name="Freeform 2497" descr="Ciemny poziomy">
            <a:extLst>
              <a:ext uri="{FF2B5EF4-FFF2-40B4-BE49-F238E27FC236}">
                <a16:creationId xmlns:a16="http://schemas.microsoft.com/office/drawing/2014/main" id="{00000000-0008-0000-1200-0000A7020000}"/>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0" name="Freeform 2498" descr="Ciemny poziomy">
            <a:extLst>
              <a:ext uri="{FF2B5EF4-FFF2-40B4-BE49-F238E27FC236}">
                <a16:creationId xmlns:a16="http://schemas.microsoft.com/office/drawing/2014/main" id="{00000000-0008-0000-1200-0000A8020000}"/>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1" name="Freeform 2499" descr="Ciemny poziomy">
            <a:extLst>
              <a:ext uri="{FF2B5EF4-FFF2-40B4-BE49-F238E27FC236}">
                <a16:creationId xmlns:a16="http://schemas.microsoft.com/office/drawing/2014/main" id="{00000000-0008-0000-1200-0000A9020000}"/>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2" name="Freeform 2500" descr="Ciemny poziomy">
            <a:extLst>
              <a:ext uri="{FF2B5EF4-FFF2-40B4-BE49-F238E27FC236}">
                <a16:creationId xmlns:a16="http://schemas.microsoft.com/office/drawing/2014/main" id="{00000000-0008-0000-1200-0000AA020000}"/>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3" name="Freeform 2501" descr="Ciemny poziomy">
            <a:extLst>
              <a:ext uri="{FF2B5EF4-FFF2-40B4-BE49-F238E27FC236}">
                <a16:creationId xmlns:a16="http://schemas.microsoft.com/office/drawing/2014/main" id="{00000000-0008-0000-1200-0000AB020000}"/>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4" name="Freeform 2502" descr="Ciemny poziomy">
            <a:extLst>
              <a:ext uri="{FF2B5EF4-FFF2-40B4-BE49-F238E27FC236}">
                <a16:creationId xmlns:a16="http://schemas.microsoft.com/office/drawing/2014/main" id="{00000000-0008-0000-1200-0000AC020000}"/>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5" name="Freeform 2503" descr="Ciemny poziomy">
            <a:extLst>
              <a:ext uri="{FF2B5EF4-FFF2-40B4-BE49-F238E27FC236}">
                <a16:creationId xmlns:a16="http://schemas.microsoft.com/office/drawing/2014/main" id="{00000000-0008-0000-1200-0000AD020000}"/>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6" name="Freeform 2504" descr="Ciemny poziomy">
            <a:extLst>
              <a:ext uri="{FF2B5EF4-FFF2-40B4-BE49-F238E27FC236}">
                <a16:creationId xmlns:a16="http://schemas.microsoft.com/office/drawing/2014/main" id="{00000000-0008-0000-1200-0000AE020000}"/>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7" name="Freeform 2505" descr="Ciemny poziomy">
            <a:extLst>
              <a:ext uri="{FF2B5EF4-FFF2-40B4-BE49-F238E27FC236}">
                <a16:creationId xmlns:a16="http://schemas.microsoft.com/office/drawing/2014/main" id="{00000000-0008-0000-1200-0000AF020000}"/>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8" name="Freeform 2506" descr="Ciemny poziomy">
            <a:extLst>
              <a:ext uri="{FF2B5EF4-FFF2-40B4-BE49-F238E27FC236}">
                <a16:creationId xmlns:a16="http://schemas.microsoft.com/office/drawing/2014/main" id="{00000000-0008-0000-1200-0000B0020000}"/>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9" name="Freeform 2507" descr="Ciemny poziomy">
            <a:extLst>
              <a:ext uri="{FF2B5EF4-FFF2-40B4-BE49-F238E27FC236}">
                <a16:creationId xmlns:a16="http://schemas.microsoft.com/office/drawing/2014/main" id="{00000000-0008-0000-1200-0000B1020000}"/>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0" name="Freeform 2508" descr="Ciemny poziomy">
            <a:extLst>
              <a:ext uri="{FF2B5EF4-FFF2-40B4-BE49-F238E27FC236}">
                <a16:creationId xmlns:a16="http://schemas.microsoft.com/office/drawing/2014/main" id="{00000000-0008-0000-1200-0000B2020000}"/>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1" name="Freeform 2509" descr="Ciemny poziomy">
            <a:extLst>
              <a:ext uri="{FF2B5EF4-FFF2-40B4-BE49-F238E27FC236}">
                <a16:creationId xmlns:a16="http://schemas.microsoft.com/office/drawing/2014/main" id="{00000000-0008-0000-1200-0000B3020000}"/>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2" name="Freeform 2510" descr="Ciemny poziomy">
            <a:extLst>
              <a:ext uri="{FF2B5EF4-FFF2-40B4-BE49-F238E27FC236}">
                <a16:creationId xmlns:a16="http://schemas.microsoft.com/office/drawing/2014/main" id="{00000000-0008-0000-1200-0000B4020000}"/>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93" name="Group 2593">
          <a:extLst>
            <a:ext uri="{FF2B5EF4-FFF2-40B4-BE49-F238E27FC236}">
              <a16:creationId xmlns:a16="http://schemas.microsoft.com/office/drawing/2014/main" id="{00000000-0008-0000-1200-0000B5020000}"/>
            </a:ext>
          </a:extLst>
        </xdr:cNvPr>
        <xdr:cNvGrpSpPr>
          <a:grpSpLocks/>
        </xdr:cNvGrpSpPr>
      </xdr:nvGrpSpPr>
      <xdr:grpSpPr bwMode="auto">
        <a:xfrm>
          <a:off x="6772275" y="5514975"/>
          <a:ext cx="0" cy="0"/>
          <a:chOff x="968" y="966"/>
          <a:chExt cx="128" cy="124"/>
        </a:xfrm>
      </xdr:grpSpPr>
      <xdr:sp macro="" textlink="">
        <xdr:nvSpPr>
          <xdr:cNvPr id="694" name="Freeform 2526">
            <a:extLst>
              <a:ext uri="{FF2B5EF4-FFF2-40B4-BE49-F238E27FC236}">
                <a16:creationId xmlns:a16="http://schemas.microsoft.com/office/drawing/2014/main" id="{00000000-0008-0000-1200-0000B6020000}"/>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95" name="Freeform 2527">
            <a:extLst>
              <a:ext uri="{FF2B5EF4-FFF2-40B4-BE49-F238E27FC236}">
                <a16:creationId xmlns:a16="http://schemas.microsoft.com/office/drawing/2014/main" id="{00000000-0008-0000-1200-0000B7020000}"/>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528">
            <a:extLst>
              <a:ext uri="{FF2B5EF4-FFF2-40B4-BE49-F238E27FC236}">
                <a16:creationId xmlns:a16="http://schemas.microsoft.com/office/drawing/2014/main" id="{00000000-0008-0000-1200-0000B8020000}"/>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529">
            <a:extLst>
              <a:ext uri="{FF2B5EF4-FFF2-40B4-BE49-F238E27FC236}">
                <a16:creationId xmlns:a16="http://schemas.microsoft.com/office/drawing/2014/main" id="{00000000-0008-0000-1200-0000B9020000}"/>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530">
            <a:extLst>
              <a:ext uri="{FF2B5EF4-FFF2-40B4-BE49-F238E27FC236}">
                <a16:creationId xmlns:a16="http://schemas.microsoft.com/office/drawing/2014/main" id="{00000000-0008-0000-1200-0000BA020000}"/>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531">
            <a:extLst>
              <a:ext uri="{FF2B5EF4-FFF2-40B4-BE49-F238E27FC236}">
                <a16:creationId xmlns:a16="http://schemas.microsoft.com/office/drawing/2014/main" id="{00000000-0008-0000-1200-0000BB020000}"/>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0" name="Freeform 2532">
            <a:extLst>
              <a:ext uri="{FF2B5EF4-FFF2-40B4-BE49-F238E27FC236}">
                <a16:creationId xmlns:a16="http://schemas.microsoft.com/office/drawing/2014/main" id="{00000000-0008-0000-1200-0000BC020000}"/>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1" name="Freeform 2533">
            <a:extLst>
              <a:ext uri="{FF2B5EF4-FFF2-40B4-BE49-F238E27FC236}">
                <a16:creationId xmlns:a16="http://schemas.microsoft.com/office/drawing/2014/main" id="{00000000-0008-0000-1200-0000BD020000}"/>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2" name="Freeform 2534">
            <a:extLst>
              <a:ext uri="{FF2B5EF4-FFF2-40B4-BE49-F238E27FC236}">
                <a16:creationId xmlns:a16="http://schemas.microsoft.com/office/drawing/2014/main" id="{00000000-0008-0000-1200-0000BE020000}"/>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3" name="Freeform 2535">
            <a:extLst>
              <a:ext uri="{FF2B5EF4-FFF2-40B4-BE49-F238E27FC236}">
                <a16:creationId xmlns:a16="http://schemas.microsoft.com/office/drawing/2014/main" id="{00000000-0008-0000-1200-0000BF020000}"/>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4" name="Freeform 2536">
            <a:extLst>
              <a:ext uri="{FF2B5EF4-FFF2-40B4-BE49-F238E27FC236}">
                <a16:creationId xmlns:a16="http://schemas.microsoft.com/office/drawing/2014/main" id="{00000000-0008-0000-1200-0000C0020000}"/>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5" name="Freeform 2537">
            <a:extLst>
              <a:ext uri="{FF2B5EF4-FFF2-40B4-BE49-F238E27FC236}">
                <a16:creationId xmlns:a16="http://schemas.microsoft.com/office/drawing/2014/main" id="{00000000-0008-0000-1200-0000C1020000}"/>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6" name="Freeform 2538">
            <a:extLst>
              <a:ext uri="{FF2B5EF4-FFF2-40B4-BE49-F238E27FC236}">
                <a16:creationId xmlns:a16="http://schemas.microsoft.com/office/drawing/2014/main" id="{00000000-0008-0000-1200-0000C2020000}"/>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7" name="Freeform 2539">
            <a:extLst>
              <a:ext uri="{FF2B5EF4-FFF2-40B4-BE49-F238E27FC236}">
                <a16:creationId xmlns:a16="http://schemas.microsoft.com/office/drawing/2014/main" id="{00000000-0008-0000-1200-0000C3020000}"/>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8" name="Rectangle 2540">
            <a:extLst>
              <a:ext uri="{FF2B5EF4-FFF2-40B4-BE49-F238E27FC236}">
                <a16:creationId xmlns:a16="http://schemas.microsoft.com/office/drawing/2014/main" id="{00000000-0008-0000-1200-0000C4020000}"/>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09" name="Freeform 2541">
            <a:extLst>
              <a:ext uri="{FF2B5EF4-FFF2-40B4-BE49-F238E27FC236}">
                <a16:creationId xmlns:a16="http://schemas.microsoft.com/office/drawing/2014/main" id="{00000000-0008-0000-1200-0000C5020000}"/>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0" name="Freeform 2542">
            <a:extLst>
              <a:ext uri="{FF2B5EF4-FFF2-40B4-BE49-F238E27FC236}">
                <a16:creationId xmlns:a16="http://schemas.microsoft.com/office/drawing/2014/main" id="{00000000-0008-0000-1200-0000C6020000}"/>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1" name="Freeform 2543">
            <a:extLst>
              <a:ext uri="{FF2B5EF4-FFF2-40B4-BE49-F238E27FC236}">
                <a16:creationId xmlns:a16="http://schemas.microsoft.com/office/drawing/2014/main" id="{00000000-0008-0000-1200-0000C7020000}"/>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2" name="Freeform 2544">
            <a:extLst>
              <a:ext uri="{FF2B5EF4-FFF2-40B4-BE49-F238E27FC236}">
                <a16:creationId xmlns:a16="http://schemas.microsoft.com/office/drawing/2014/main" id="{00000000-0008-0000-1200-0000C8020000}"/>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3" name="Freeform 2545">
            <a:extLst>
              <a:ext uri="{FF2B5EF4-FFF2-40B4-BE49-F238E27FC236}">
                <a16:creationId xmlns:a16="http://schemas.microsoft.com/office/drawing/2014/main" id="{00000000-0008-0000-1200-0000C9020000}"/>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4" name="Freeform 2546">
            <a:extLst>
              <a:ext uri="{FF2B5EF4-FFF2-40B4-BE49-F238E27FC236}">
                <a16:creationId xmlns:a16="http://schemas.microsoft.com/office/drawing/2014/main" id="{00000000-0008-0000-1200-0000CA020000}"/>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5" name="Freeform 2547">
            <a:extLst>
              <a:ext uri="{FF2B5EF4-FFF2-40B4-BE49-F238E27FC236}">
                <a16:creationId xmlns:a16="http://schemas.microsoft.com/office/drawing/2014/main" id="{00000000-0008-0000-1200-0000CB020000}"/>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6" name="Freeform 2548">
            <a:extLst>
              <a:ext uri="{FF2B5EF4-FFF2-40B4-BE49-F238E27FC236}">
                <a16:creationId xmlns:a16="http://schemas.microsoft.com/office/drawing/2014/main" id="{00000000-0008-0000-1200-0000CC020000}"/>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7" name="Freeform 2549">
            <a:extLst>
              <a:ext uri="{FF2B5EF4-FFF2-40B4-BE49-F238E27FC236}">
                <a16:creationId xmlns:a16="http://schemas.microsoft.com/office/drawing/2014/main" id="{00000000-0008-0000-1200-0000CD020000}"/>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8" name="Freeform 2550">
            <a:extLst>
              <a:ext uri="{FF2B5EF4-FFF2-40B4-BE49-F238E27FC236}">
                <a16:creationId xmlns:a16="http://schemas.microsoft.com/office/drawing/2014/main" id="{00000000-0008-0000-1200-0000CE020000}"/>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9" name="Freeform 2551">
            <a:extLst>
              <a:ext uri="{FF2B5EF4-FFF2-40B4-BE49-F238E27FC236}">
                <a16:creationId xmlns:a16="http://schemas.microsoft.com/office/drawing/2014/main" id="{00000000-0008-0000-1200-0000CF020000}"/>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0" name="Freeform 2552">
            <a:extLst>
              <a:ext uri="{FF2B5EF4-FFF2-40B4-BE49-F238E27FC236}">
                <a16:creationId xmlns:a16="http://schemas.microsoft.com/office/drawing/2014/main" id="{00000000-0008-0000-1200-0000D0020000}"/>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1" name="Freeform 2553">
            <a:extLst>
              <a:ext uri="{FF2B5EF4-FFF2-40B4-BE49-F238E27FC236}">
                <a16:creationId xmlns:a16="http://schemas.microsoft.com/office/drawing/2014/main" id="{00000000-0008-0000-1200-0000D1020000}"/>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2" name="Freeform 2554">
            <a:extLst>
              <a:ext uri="{FF2B5EF4-FFF2-40B4-BE49-F238E27FC236}">
                <a16:creationId xmlns:a16="http://schemas.microsoft.com/office/drawing/2014/main" id="{00000000-0008-0000-1200-0000D2020000}"/>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3" name="Freeform 2555">
            <a:extLst>
              <a:ext uri="{FF2B5EF4-FFF2-40B4-BE49-F238E27FC236}">
                <a16:creationId xmlns:a16="http://schemas.microsoft.com/office/drawing/2014/main" id="{00000000-0008-0000-1200-0000D3020000}"/>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4" name="Freeform 2556">
            <a:extLst>
              <a:ext uri="{FF2B5EF4-FFF2-40B4-BE49-F238E27FC236}">
                <a16:creationId xmlns:a16="http://schemas.microsoft.com/office/drawing/2014/main" id="{00000000-0008-0000-1200-0000D4020000}"/>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5" name="Freeform 2557">
            <a:extLst>
              <a:ext uri="{FF2B5EF4-FFF2-40B4-BE49-F238E27FC236}">
                <a16:creationId xmlns:a16="http://schemas.microsoft.com/office/drawing/2014/main" id="{00000000-0008-0000-1200-0000D5020000}"/>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6" name="Freeform 2558">
            <a:extLst>
              <a:ext uri="{FF2B5EF4-FFF2-40B4-BE49-F238E27FC236}">
                <a16:creationId xmlns:a16="http://schemas.microsoft.com/office/drawing/2014/main" id="{00000000-0008-0000-1200-0000D6020000}"/>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7" name="Freeform 2559">
            <a:extLst>
              <a:ext uri="{FF2B5EF4-FFF2-40B4-BE49-F238E27FC236}">
                <a16:creationId xmlns:a16="http://schemas.microsoft.com/office/drawing/2014/main" id="{00000000-0008-0000-1200-0000D7020000}"/>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8" name="Freeform 2560">
            <a:extLst>
              <a:ext uri="{FF2B5EF4-FFF2-40B4-BE49-F238E27FC236}">
                <a16:creationId xmlns:a16="http://schemas.microsoft.com/office/drawing/2014/main" id="{00000000-0008-0000-1200-0000D8020000}"/>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9" name="Freeform 2561">
            <a:extLst>
              <a:ext uri="{FF2B5EF4-FFF2-40B4-BE49-F238E27FC236}">
                <a16:creationId xmlns:a16="http://schemas.microsoft.com/office/drawing/2014/main" id="{00000000-0008-0000-1200-0000D9020000}"/>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0" name="Freeform 2562">
            <a:extLst>
              <a:ext uri="{FF2B5EF4-FFF2-40B4-BE49-F238E27FC236}">
                <a16:creationId xmlns:a16="http://schemas.microsoft.com/office/drawing/2014/main" id="{00000000-0008-0000-1200-0000DA020000}"/>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1" name="Freeform 2563">
            <a:extLst>
              <a:ext uri="{FF2B5EF4-FFF2-40B4-BE49-F238E27FC236}">
                <a16:creationId xmlns:a16="http://schemas.microsoft.com/office/drawing/2014/main" id="{00000000-0008-0000-1200-0000DB020000}"/>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2" name="Freeform 2564">
            <a:extLst>
              <a:ext uri="{FF2B5EF4-FFF2-40B4-BE49-F238E27FC236}">
                <a16:creationId xmlns:a16="http://schemas.microsoft.com/office/drawing/2014/main" id="{00000000-0008-0000-1200-0000DC020000}"/>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3" name="Freeform 2565">
            <a:extLst>
              <a:ext uri="{FF2B5EF4-FFF2-40B4-BE49-F238E27FC236}">
                <a16:creationId xmlns:a16="http://schemas.microsoft.com/office/drawing/2014/main" id="{00000000-0008-0000-1200-0000DD020000}"/>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4" name="Freeform 2566">
            <a:extLst>
              <a:ext uri="{FF2B5EF4-FFF2-40B4-BE49-F238E27FC236}">
                <a16:creationId xmlns:a16="http://schemas.microsoft.com/office/drawing/2014/main" id="{00000000-0008-0000-1200-0000DE020000}"/>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5" name="Freeform 2567">
            <a:extLst>
              <a:ext uri="{FF2B5EF4-FFF2-40B4-BE49-F238E27FC236}">
                <a16:creationId xmlns:a16="http://schemas.microsoft.com/office/drawing/2014/main" id="{00000000-0008-0000-1200-0000DF020000}"/>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6" name="Freeform 2568">
            <a:extLst>
              <a:ext uri="{FF2B5EF4-FFF2-40B4-BE49-F238E27FC236}">
                <a16:creationId xmlns:a16="http://schemas.microsoft.com/office/drawing/2014/main" id="{00000000-0008-0000-1200-0000E0020000}"/>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7" name="Freeform 2569">
            <a:extLst>
              <a:ext uri="{FF2B5EF4-FFF2-40B4-BE49-F238E27FC236}">
                <a16:creationId xmlns:a16="http://schemas.microsoft.com/office/drawing/2014/main" id="{00000000-0008-0000-1200-0000E1020000}"/>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8" name="Freeform 2570">
            <a:extLst>
              <a:ext uri="{FF2B5EF4-FFF2-40B4-BE49-F238E27FC236}">
                <a16:creationId xmlns:a16="http://schemas.microsoft.com/office/drawing/2014/main" id="{00000000-0008-0000-1200-0000E2020000}"/>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9" name="Freeform 2571">
            <a:extLst>
              <a:ext uri="{FF2B5EF4-FFF2-40B4-BE49-F238E27FC236}">
                <a16:creationId xmlns:a16="http://schemas.microsoft.com/office/drawing/2014/main" id="{00000000-0008-0000-1200-0000E3020000}"/>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0" name="Freeform 2572">
            <a:extLst>
              <a:ext uri="{FF2B5EF4-FFF2-40B4-BE49-F238E27FC236}">
                <a16:creationId xmlns:a16="http://schemas.microsoft.com/office/drawing/2014/main" id="{00000000-0008-0000-1200-0000E4020000}"/>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1" name="Freeform 2573">
            <a:extLst>
              <a:ext uri="{FF2B5EF4-FFF2-40B4-BE49-F238E27FC236}">
                <a16:creationId xmlns:a16="http://schemas.microsoft.com/office/drawing/2014/main" id="{00000000-0008-0000-1200-0000E5020000}"/>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2" name="Freeform 2574">
            <a:extLst>
              <a:ext uri="{FF2B5EF4-FFF2-40B4-BE49-F238E27FC236}">
                <a16:creationId xmlns:a16="http://schemas.microsoft.com/office/drawing/2014/main" id="{00000000-0008-0000-1200-0000E6020000}"/>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3" name="Freeform 2575">
            <a:extLst>
              <a:ext uri="{FF2B5EF4-FFF2-40B4-BE49-F238E27FC236}">
                <a16:creationId xmlns:a16="http://schemas.microsoft.com/office/drawing/2014/main" id="{00000000-0008-0000-1200-0000E7020000}"/>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4" name="Freeform 2576">
            <a:extLst>
              <a:ext uri="{FF2B5EF4-FFF2-40B4-BE49-F238E27FC236}">
                <a16:creationId xmlns:a16="http://schemas.microsoft.com/office/drawing/2014/main" id="{00000000-0008-0000-1200-0000E8020000}"/>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5" name="Freeform 2577">
            <a:extLst>
              <a:ext uri="{FF2B5EF4-FFF2-40B4-BE49-F238E27FC236}">
                <a16:creationId xmlns:a16="http://schemas.microsoft.com/office/drawing/2014/main" id="{00000000-0008-0000-1200-0000E9020000}"/>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6" name="Freeform 2578">
            <a:extLst>
              <a:ext uri="{FF2B5EF4-FFF2-40B4-BE49-F238E27FC236}">
                <a16:creationId xmlns:a16="http://schemas.microsoft.com/office/drawing/2014/main" id="{00000000-0008-0000-1200-0000EA020000}"/>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7" name="Freeform 2579">
            <a:extLst>
              <a:ext uri="{FF2B5EF4-FFF2-40B4-BE49-F238E27FC236}">
                <a16:creationId xmlns:a16="http://schemas.microsoft.com/office/drawing/2014/main" id="{00000000-0008-0000-1200-0000EB020000}"/>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8" name="Freeform 2580">
            <a:extLst>
              <a:ext uri="{FF2B5EF4-FFF2-40B4-BE49-F238E27FC236}">
                <a16:creationId xmlns:a16="http://schemas.microsoft.com/office/drawing/2014/main" id="{00000000-0008-0000-1200-0000EC020000}"/>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9" name="Freeform 2581">
            <a:extLst>
              <a:ext uri="{FF2B5EF4-FFF2-40B4-BE49-F238E27FC236}">
                <a16:creationId xmlns:a16="http://schemas.microsoft.com/office/drawing/2014/main" id="{00000000-0008-0000-1200-0000ED020000}"/>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0" name="Freeform 2582">
            <a:extLst>
              <a:ext uri="{FF2B5EF4-FFF2-40B4-BE49-F238E27FC236}">
                <a16:creationId xmlns:a16="http://schemas.microsoft.com/office/drawing/2014/main" id="{00000000-0008-0000-1200-0000EE020000}"/>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1" name="Freeform 2583">
            <a:extLst>
              <a:ext uri="{FF2B5EF4-FFF2-40B4-BE49-F238E27FC236}">
                <a16:creationId xmlns:a16="http://schemas.microsoft.com/office/drawing/2014/main" id="{00000000-0008-0000-1200-0000EF020000}"/>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2" name="Freeform 2584">
            <a:extLst>
              <a:ext uri="{FF2B5EF4-FFF2-40B4-BE49-F238E27FC236}">
                <a16:creationId xmlns:a16="http://schemas.microsoft.com/office/drawing/2014/main" id="{00000000-0008-0000-1200-0000F0020000}"/>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3" name="Freeform 2585">
            <a:extLst>
              <a:ext uri="{FF2B5EF4-FFF2-40B4-BE49-F238E27FC236}">
                <a16:creationId xmlns:a16="http://schemas.microsoft.com/office/drawing/2014/main" id="{00000000-0008-0000-1200-0000F1020000}"/>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4" name="Freeform 2586">
            <a:extLst>
              <a:ext uri="{FF2B5EF4-FFF2-40B4-BE49-F238E27FC236}">
                <a16:creationId xmlns:a16="http://schemas.microsoft.com/office/drawing/2014/main" id="{00000000-0008-0000-1200-0000F2020000}"/>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5" name="Freeform 2587">
            <a:extLst>
              <a:ext uri="{FF2B5EF4-FFF2-40B4-BE49-F238E27FC236}">
                <a16:creationId xmlns:a16="http://schemas.microsoft.com/office/drawing/2014/main" id="{00000000-0008-0000-1200-0000F3020000}"/>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6" name="Freeform 2588">
            <a:extLst>
              <a:ext uri="{FF2B5EF4-FFF2-40B4-BE49-F238E27FC236}">
                <a16:creationId xmlns:a16="http://schemas.microsoft.com/office/drawing/2014/main" id="{00000000-0008-0000-1200-0000F4020000}"/>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7" name="Freeform 2589">
            <a:extLst>
              <a:ext uri="{FF2B5EF4-FFF2-40B4-BE49-F238E27FC236}">
                <a16:creationId xmlns:a16="http://schemas.microsoft.com/office/drawing/2014/main" id="{00000000-0008-0000-1200-0000F5020000}"/>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8" name="Freeform 2590">
            <a:extLst>
              <a:ext uri="{FF2B5EF4-FFF2-40B4-BE49-F238E27FC236}">
                <a16:creationId xmlns:a16="http://schemas.microsoft.com/office/drawing/2014/main" id="{00000000-0008-0000-1200-0000F6020000}"/>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9" name="Freeform 2591">
            <a:extLst>
              <a:ext uri="{FF2B5EF4-FFF2-40B4-BE49-F238E27FC236}">
                <a16:creationId xmlns:a16="http://schemas.microsoft.com/office/drawing/2014/main" id="{00000000-0008-0000-1200-0000F7020000}"/>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0" name="Freeform 2592">
            <a:extLst>
              <a:ext uri="{FF2B5EF4-FFF2-40B4-BE49-F238E27FC236}">
                <a16:creationId xmlns:a16="http://schemas.microsoft.com/office/drawing/2014/main" id="{00000000-0008-0000-1200-0000F8020000}"/>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761" name="Group 2646">
          <a:extLst>
            <a:ext uri="{FF2B5EF4-FFF2-40B4-BE49-F238E27FC236}">
              <a16:creationId xmlns:a16="http://schemas.microsoft.com/office/drawing/2014/main" id="{00000000-0008-0000-1200-0000F9020000}"/>
            </a:ext>
          </a:extLst>
        </xdr:cNvPr>
        <xdr:cNvGrpSpPr>
          <a:grpSpLocks/>
        </xdr:cNvGrpSpPr>
      </xdr:nvGrpSpPr>
      <xdr:grpSpPr bwMode="auto">
        <a:xfrm>
          <a:off x="6772275" y="5514975"/>
          <a:ext cx="0" cy="0"/>
          <a:chOff x="967" y="538"/>
          <a:chExt cx="243" cy="96"/>
        </a:xfrm>
      </xdr:grpSpPr>
      <xdr:sp macro="" textlink="">
        <xdr:nvSpPr>
          <xdr:cNvPr id="762" name="Freeform 2594">
            <a:extLst>
              <a:ext uri="{FF2B5EF4-FFF2-40B4-BE49-F238E27FC236}">
                <a16:creationId xmlns:a16="http://schemas.microsoft.com/office/drawing/2014/main" id="{00000000-0008-0000-1200-0000FA020000}"/>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3" name="Freeform 2595">
            <a:extLst>
              <a:ext uri="{FF2B5EF4-FFF2-40B4-BE49-F238E27FC236}">
                <a16:creationId xmlns:a16="http://schemas.microsoft.com/office/drawing/2014/main" id="{00000000-0008-0000-1200-0000FB020000}"/>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4" name="Freeform 2596">
            <a:extLst>
              <a:ext uri="{FF2B5EF4-FFF2-40B4-BE49-F238E27FC236}">
                <a16:creationId xmlns:a16="http://schemas.microsoft.com/office/drawing/2014/main" id="{00000000-0008-0000-1200-0000FC020000}"/>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5" name="Freeform 2597">
            <a:extLst>
              <a:ext uri="{FF2B5EF4-FFF2-40B4-BE49-F238E27FC236}">
                <a16:creationId xmlns:a16="http://schemas.microsoft.com/office/drawing/2014/main" id="{00000000-0008-0000-1200-0000FD020000}"/>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6" name="Freeform 2598">
            <a:extLst>
              <a:ext uri="{FF2B5EF4-FFF2-40B4-BE49-F238E27FC236}">
                <a16:creationId xmlns:a16="http://schemas.microsoft.com/office/drawing/2014/main" id="{00000000-0008-0000-1200-0000FE020000}"/>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7" name="Freeform 2599">
            <a:extLst>
              <a:ext uri="{FF2B5EF4-FFF2-40B4-BE49-F238E27FC236}">
                <a16:creationId xmlns:a16="http://schemas.microsoft.com/office/drawing/2014/main" id="{00000000-0008-0000-1200-0000FF020000}"/>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8" name="Rectangle 2600">
            <a:extLst>
              <a:ext uri="{FF2B5EF4-FFF2-40B4-BE49-F238E27FC236}">
                <a16:creationId xmlns:a16="http://schemas.microsoft.com/office/drawing/2014/main" id="{00000000-0008-0000-1200-000000030000}"/>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69" name="Freeform 2601">
            <a:extLst>
              <a:ext uri="{FF2B5EF4-FFF2-40B4-BE49-F238E27FC236}">
                <a16:creationId xmlns:a16="http://schemas.microsoft.com/office/drawing/2014/main" id="{00000000-0008-0000-1200-000001030000}"/>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0" name="Freeform 2602">
            <a:extLst>
              <a:ext uri="{FF2B5EF4-FFF2-40B4-BE49-F238E27FC236}">
                <a16:creationId xmlns:a16="http://schemas.microsoft.com/office/drawing/2014/main" id="{00000000-0008-0000-1200-000002030000}"/>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1" name="Freeform 2603">
            <a:extLst>
              <a:ext uri="{FF2B5EF4-FFF2-40B4-BE49-F238E27FC236}">
                <a16:creationId xmlns:a16="http://schemas.microsoft.com/office/drawing/2014/main" id="{00000000-0008-0000-1200-000003030000}"/>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2" name="Freeform 2604">
            <a:extLst>
              <a:ext uri="{FF2B5EF4-FFF2-40B4-BE49-F238E27FC236}">
                <a16:creationId xmlns:a16="http://schemas.microsoft.com/office/drawing/2014/main" id="{00000000-0008-0000-1200-000004030000}"/>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3" name="Freeform 2605">
            <a:extLst>
              <a:ext uri="{FF2B5EF4-FFF2-40B4-BE49-F238E27FC236}">
                <a16:creationId xmlns:a16="http://schemas.microsoft.com/office/drawing/2014/main" id="{00000000-0008-0000-1200-000005030000}"/>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4" name="Freeform 2606">
            <a:extLst>
              <a:ext uri="{FF2B5EF4-FFF2-40B4-BE49-F238E27FC236}">
                <a16:creationId xmlns:a16="http://schemas.microsoft.com/office/drawing/2014/main" id="{00000000-0008-0000-1200-000006030000}"/>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5" name="Freeform 2607">
            <a:extLst>
              <a:ext uri="{FF2B5EF4-FFF2-40B4-BE49-F238E27FC236}">
                <a16:creationId xmlns:a16="http://schemas.microsoft.com/office/drawing/2014/main" id="{00000000-0008-0000-1200-000007030000}"/>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6" name="Freeform 2608">
            <a:extLst>
              <a:ext uri="{FF2B5EF4-FFF2-40B4-BE49-F238E27FC236}">
                <a16:creationId xmlns:a16="http://schemas.microsoft.com/office/drawing/2014/main" id="{00000000-0008-0000-1200-000008030000}"/>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7" name="Freeform 2609">
            <a:extLst>
              <a:ext uri="{FF2B5EF4-FFF2-40B4-BE49-F238E27FC236}">
                <a16:creationId xmlns:a16="http://schemas.microsoft.com/office/drawing/2014/main" id="{00000000-0008-0000-1200-000009030000}"/>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8" name="Freeform 2610">
            <a:extLst>
              <a:ext uri="{FF2B5EF4-FFF2-40B4-BE49-F238E27FC236}">
                <a16:creationId xmlns:a16="http://schemas.microsoft.com/office/drawing/2014/main" id="{00000000-0008-0000-1200-00000A030000}"/>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9" name="Freeform 2611">
            <a:extLst>
              <a:ext uri="{FF2B5EF4-FFF2-40B4-BE49-F238E27FC236}">
                <a16:creationId xmlns:a16="http://schemas.microsoft.com/office/drawing/2014/main" id="{00000000-0008-0000-1200-00000B030000}"/>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0" name="Freeform 2612">
            <a:extLst>
              <a:ext uri="{FF2B5EF4-FFF2-40B4-BE49-F238E27FC236}">
                <a16:creationId xmlns:a16="http://schemas.microsoft.com/office/drawing/2014/main" id="{00000000-0008-0000-1200-00000C030000}"/>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1" name="Freeform 2613">
            <a:extLst>
              <a:ext uri="{FF2B5EF4-FFF2-40B4-BE49-F238E27FC236}">
                <a16:creationId xmlns:a16="http://schemas.microsoft.com/office/drawing/2014/main" id="{00000000-0008-0000-1200-00000D030000}"/>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2" name="Freeform 2614">
            <a:extLst>
              <a:ext uri="{FF2B5EF4-FFF2-40B4-BE49-F238E27FC236}">
                <a16:creationId xmlns:a16="http://schemas.microsoft.com/office/drawing/2014/main" id="{00000000-0008-0000-1200-00000E030000}"/>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3" name="Freeform 2615">
            <a:extLst>
              <a:ext uri="{FF2B5EF4-FFF2-40B4-BE49-F238E27FC236}">
                <a16:creationId xmlns:a16="http://schemas.microsoft.com/office/drawing/2014/main" id="{00000000-0008-0000-1200-00000F030000}"/>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4" name="Freeform 2616">
            <a:extLst>
              <a:ext uri="{FF2B5EF4-FFF2-40B4-BE49-F238E27FC236}">
                <a16:creationId xmlns:a16="http://schemas.microsoft.com/office/drawing/2014/main" id="{00000000-0008-0000-1200-000010030000}"/>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5" name="Freeform 2617">
            <a:extLst>
              <a:ext uri="{FF2B5EF4-FFF2-40B4-BE49-F238E27FC236}">
                <a16:creationId xmlns:a16="http://schemas.microsoft.com/office/drawing/2014/main" id="{00000000-0008-0000-1200-000011030000}"/>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6" name="Freeform 2618">
            <a:extLst>
              <a:ext uri="{FF2B5EF4-FFF2-40B4-BE49-F238E27FC236}">
                <a16:creationId xmlns:a16="http://schemas.microsoft.com/office/drawing/2014/main" id="{00000000-0008-0000-1200-000012030000}"/>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7" name="Freeform 2619">
            <a:extLst>
              <a:ext uri="{FF2B5EF4-FFF2-40B4-BE49-F238E27FC236}">
                <a16:creationId xmlns:a16="http://schemas.microsoft.com/office/drawing/2014/main" id="{00000000-0008-0000-1200-000013030000}"/>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8" name="Freeform 2620">
            <a:extLst>
              <a:ext uri="{FF2B5EF4-FFF2-40B4-BE49-F238E27FC236}">
                <a16:creationId xmlns:a16="http://schemas.microsoft.com/office/drawing/2014/main" id="{00000000-0008-0000-1200-000014030000}"/>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9" name="Freeform 2621">
            <a:extLst>
              <a:ext uri="{FF2B5EF4-FFF2-40B4-BE49-F238E27FC236}">
                <a16:creationId xmlns:a16="http://schemas.microsoft.com/office/drawing/2014/main" id="{00000000-0008-0000-1200-000015030000}"/>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0" name="Freeform 2622">
            <a:extLst>
              <a:ext uri="{FF2B5EF4-FFF2-40B4-BE49-F238E27FC236}">
                <a16:creationId xmlns:a16="http://schemas.microsoft.com/office/drawing/2014/main" id="{00000000-0008-0000-1200-000016030000}"/>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1" name="Freeform 2623">
            <a:extLst>
              <a:ext uri="{FF2B5EF4-FFF2-40B4-BE49-F238E27FC236}">
                <a16:creationId xmlns:a16="http://schemas.microsoft.com/office/drawing/2014/main" id="{00000000-0008-0000-1200-000017030000}"/>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2" name="Freeform 2624">
            <a:extLst>
              <a:ext uri="{FF2B5EF4-FFF2-40B4-BE49-F238E27FC236}">
                <a16:creationId xmlns:a16="http://schemas.microsoft.com/office/drawing/2014/main" id="{00000000-0008-0000-1200-000018030000}"/>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3" name="Freeform 2625">
            <a:extLst>
              <a:ext uri="{FF2B5EF4-FFF2-40B4-BE49-F238E27FC236}">
                <a16:creationId xmlns:a16="http://schemas.microsoft.com/office/drawing/2014/main" id="{00000000-0008-0000-1200-000019030000}"/>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4" name="Freeform 2626">
            <a:extLst>
              <a:ext uri="{FF2B5EF4-FFF2-40B4-BE49-F238E27FC236}">
                <a16:creationId xmlns:a16="http://schemas.microsoft.com/office/drawing/2014/main" id="{00000000-0008-0000-1200-00001A030000}"/>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5" name="Freeform 2627">
            <a:extLst>
              <a:ext uri="{FF2B5EF4-FFF2-40B4-BE49-F238E27FC236}">
                <a16:creationId xmlns:a16="http://schemas.microsoft.com/office/drawing/2014/main" id="{00000000-0008-0000-1200-00001B030000}"/>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6" name="Freeform 2628">
            <a:extLst>
              <a:ext uri="{FF2B5EF4-FFF2-40B4-BE49-F238E27FC236}">
                <a16:creationId xmlns:a16="http://schemas.microsoft.com/office/drawing/2014/main" id="{00000000-0008-0000-1200-00001C030000}"/>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7" name="Freeform 2629">
            <a:extLst>
              <a:ext uri="{FF2B5EF4-FFF2-40B4-BE49-F238E27FC236}">
                <a16:creationId xmlns:a16="http://schemas.microsoft.com/office/drawing/2014/main" id="{00000000-0008-0000-1200-00001D030000}"/>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8" name="Freeform 2630">
            <a:extLst>
              <a:ext uri="{FF2B5EF4-FFF2-40B4-BE49-F238E27FC236}">
                <a16:creationId xmlns:a16="http://schemas.microsoft.com/office/drawing/2014/main" id="{00000000-0008-0000-1200-00001E030000}"/>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9" name="Freeform 2631">
            <a:extLst>
              <a:ext uri="{FF2B5EF4-FFF2-40B4-BE49-F238E27FC236}">
                <a16:creationId xmlns:a16="http://schemas.microsoft.com/office/drawing/2014/main" id="{00000000-0008-0000-1200-00001F030000}"/>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0" name="Freeform 2632">
            <a:extLst>
              <a:ext uri="{FF2B5EF4-FFF2-40B4-BE49-F238E27FC236}">
                <a16:creationId xmlns:a16="http://schemas.microsoft.com/office/drawing/2014/main" id="{00000000-0008-0000-1200-000020030000}"/>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1" name="Freeform 2633">
            <a:extLst>
              <a:ext uri="{FF2B5EF4-FFF2-40B4-BE49-F238E27FC236}">
                <a16:creationId xmlns:a16="http://schemas.microsoft.com/office/drawing/2014/main" id="{00000000-0008-0000-1200-000021030000}"/>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2" name="Freeform 2634">
            <a:extLst>
              <a:ext uri="{FF2B5EF4-FFF2-40B4-BE49-F238E27FC236}">
                <a16:creationId xmlns:a16="http://schemas.microsoft.com/office/drawing/2014/main" id="{00000000-0008-0000-1200-000022030000}"/>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3" name="Freeform 2635">
            <a:extLst>
              <a:ext uri="{FF2B5EF4-FFF2-40B4-BE49-F238E27FC236}">
                <a16:creationId xmlns:a16="http://schemas.microsoft.com/office/drawing/2014/main" id="{00000000-0008-0000-1200-000023030000}"/>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4" name="Freeform 2636">
            <a:extLst>
              <a:ext uri="{FF2B5EF4-FFF2-40B4-BE49-F238E27FC236}">
                <a16:creationId xmlns:a16="http://schemas.microsoft.com/office/drawing/2014/main" id="{00000000-0008-0000-1200-000024030000}"/>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5" name="Freeform 2637">
            <a:extLst>
              <a:ext uri="{FF2B5EF4-FFF2-40B4-BE49-F238E27FC236}">
                <a16:creationId xmlns:a16="http://schemas.microsoft.com/office/drawing/2014/main" id="{00000000-0008-0000-1200-000025030000}"/>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6" name="Freeform 2638">
            <a:extLst>
              <a:ext uri="{FF2B5EF4-FFF2-40B4-BE49-F238E27FC236}">
                <a16:creationId xmlns:a16="http://schemas.microsoft.com/office/drawing/2014/main" id="{00000000-0008-0000-1200-000026030000}"/>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7" name="Freeform 2639">
            <a:extLst>
              <a:ext uri="{FF2B5EF4-FFF2-40B4-BE49-F238E27FC236}">
                <a16:creationId xmlns:a16="http://schemas.microsoft.com/office/drawing/2014/main" id="{00000000-0008-0000-1200-000027030000}"/>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8" name="Freeform 2640">
            <a:extLst>
              <a:ext uri="{FF2B5EF4-FFF2-40B4-BE49-F238E27FC236}">
                <a16:creationId xmlns:a16="http://schemas.microsoft.com/office/drawing/2014/main" id="{00000000-0008-0000-1200-000028030000}"/>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9" name="Freeform 2641">
            <a:extLst>
              <a:ext uri="{FF2B5EF4-FFF2-40B4-BE49-F238E27FC236}">
                <a16:creationId xmlns:a16="http://schemas.microsoft.com/office/drawing/2014/main" id="{00000000-0008-0000-1200-000029030000}"/>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0" name="Freeform 2642">
            <a:extLst>
              <a:ext uri="{FF2B5EF4-FFF2-40B4-BE49-F238E27FC236}">
                <a16:creationId xmlns:a16="http://schemas.microsoft.com/office/drawing/2014/main" id="{00000000-0008-0000-1200-00002A030000}"/>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1" name="Freeform 2643">
            <a:extLst>
              <a:ext uri="{FF2B5EF4-FFF2-40B4-BE49-F238E27FC236}">
                <a16:creationId xmlns:a16="http://schemas.microsoft.com/office/drawing/2014/main" id="{00000000-0008-0000-1200-00002B030000}"/>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2" name="Freeform 2644">
            <a:extLst>
              <a:ext uri="{FF2B5EF4-FFF2-40B4-BE49-F238E27FC236}">
                <a16:creationId xmlns:a16="http://schemas.microsoft.com/office/drawing/2014/main" id="{00000000-0008-0000-1200-00002C030000}"/>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3" name="Freeform 2645">
            <a:extLst>
              <a:ext uri="{FF2B5EF4-FFF2-40B4-BE49-F238E27FC236}">
                <a16:creationId xmlns:a16="http://schemas.microsoft.com/office/drawing/2014/main" id="{00000000-0008-0000-1200-00002D030000}"/>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814" name="Group 2649">
          <a:extLst>
            <a:ext uri="{FF2B5EF4-FFF2-40B4-BE49-F238E27FC236}">
              <a16:creationId xmlns:a16="http://schemas.microsoft.com/office/drawing/2014/main" id="{00000000-0008-0000-1200-00002E030000}"/>
            </a:ext>
          </a:extLst>
        </xdr:cNvPr>
        <xdr:cNvGrpSpPr>
          <a:grpSpLocks/>
        </xdr:cNvGrpSpPr>
      </xdr:nvGrpSpPr>
      <xdr:grpSpPr bwMode="auto">
        <a:xfrm>
          <a:off x="6772275" y="5514975"/>
          <a:ext cx="0" cy="0"/>
          <a:chOff x="1021" y="700"/>
          <a:chExt cx="143" cy="91"/>
        </a:xfrm>
      </xdr:grpSpPr>
      <xdr:sp macro="" textlink="">
        <xdr:nvSpPr>
          <xdr:cNvPr id="815" name="Freeform 2647">
            <a:extLst>
              <a:ext uri="{FF2B5EF4-FFF2-40B4-BE49-F238E27FC236}">
                <a16:creationId xmlns:a16="http://schemas.microsoft.com/office/drawing/2014/main" id="{00000000-0008-0000-1200-00002F03000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6" name="Freeform 2648">
            <a:extLst>
              <a:ext uri="{FF2B5EF4-FFF2-40B4-BE49-F238E27FC236}">
                <a16:creationId xmlns:a16="http://schemas.microsoft.com/office/drawing/2014/main" id="{00000000-0008-0000-1200-00003003000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817" name="Group 2664">
          <a:extLst>
            <a:ext uri="{FF2B5EF4-FFF2-40B4-BE49-F238E27FC236}">
              <a16:creationId xmlns:a16="http://schemas.microsoft.com/office/drawing/2014/main" id="{00000000-0008-0000-1200-000031030000}"/>
            </a:ext>
          </a:extLst>
        </xdr:cNvPr>
        <xdr:cNvGrpSpPr>
          <a:grpSpLocks/>
        </xdr:cNvGrpSpPr>
      </xdr:nvGrpSpPr>
      <xdr:grpSpPr bwMode="auto">
        <a:xfrm>
          <a:off x="5516880" y="6339840"/>
          <a:ext cx="1219200" cy="0"/>
          <a:chOff x="605" y="794"/>
          <a:chExt cx="214" cy="179"/>
        </a:xfrm>
      </xdr:grpSpPr>
      <xdr:sp macro="" textlink="">
        <xdr:nvSpPr>
          <xdr:cNvPr id="818" name="Freeform 2653">
            <a:extLst>
              <a:ext uri="{FF2B5EF4-FFF2-40B4-BE49-F238E27FC236}">
                <a16:creationId xmlns:a16="http://schemas.microsoft.com/office/drawing/2014/main" id="{00000000-0008-0000-1200-000032030000}"/>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9" name="Freeform 2654">
            <a:extLst>
              <a:ext uri="{FF2B5EF4-FFF2-40B4-BE49-F238E27FC236}">
                <a16:creationId xmlns:a16="http://schemas.microsoft.com/office/drawing/2014/main" id="{00000000-0008-0000-1200-000033030000}"/>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0" name="Freeform 2655">
            <a:extLst>
              <a:ext uri="{FF2B5EF4-FFF2-40B4-BE49-F238E27FC236}">
                <a16:creationId xmlns:a16="http://schemas.microsoft.com/office/drawing/2014/main" id="{00000000-0008-0000-1200-000034030000}"/>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1" name="Freeform 2656">
            <a:extLst>
              <a:ext uri="{FF2B5EF4-FFF2-40B4-BE49-F238E27FC236}">
                <a16:creationId xmlns:a16="http://schemas.microsoft.com/office/drawing/2014/main" id="{00000000-0008-0000-1200-000035030000}"/>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2" name="Freeform 2657">
            <a:extLst>
              <a:ext uri="{FF2B5EF4-FFF2-40B4-BE49-F238E27FC236}">
                <a16:creationId xmlns:a16="http://schemas.microsoft.com/office/drawing/2014/main" id="{00000000-0008-0000-1200-000036030000}"/>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3" name="Freeform 2658">
            <a:extLst>
              <a:ext uri="{FF2B5EF4-FFF2-40B4-BE49-F238E27FC236}">
                <a16:creationId xmlns:a16="http://schemas.microsoft.com/office/drawing/2014/main" id="{00000000-0008-0000-1200-000037030000}"/>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4" name="Freeform 2659">
            <a:extLst>
              <a:ext uri="{FF2B5EF4-FFF2-40B4-BE49-F238E27FC236}">
                <a16:creationId xmlns:a16="http://schemas.microsoft.com/office/drawing/2014/main" id="{00000000-0008-0000-1200-000038030000}"/>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5" name="Freeform 2660">
            <a:extLst>
              <a:ext uri="{FF2B5EF4-FFF2-40B4-BE49-F238E27FC236}">
                <a16:creationId xmlns:a16="http://schemas.microsoft.com/office/drawing/2014/main" id="{00000000-0008-0000-1200-000039030000}"/>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6" name="Freeform 2661">
            <a:extLst>
              <a:ext uri="{FF2B5EF4-FFF2-40B4-BE49-F238E27FC236}">
                <a16:creationId xmlns:a16="http://schemas.microsoft.com/office/drawing/2014/main" id="{00000000-0008-0000-1200-00003A030000}"/>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7" name="Freeform 2662">
            <a:extLst>
              <a:ext uri="{FF2B5EF4-FFF2-40B4-BE49-F238E27FC236}">
                <a16:creationId xmlns:a16="http://schemas.microsoft.com/office/drawing/2014/main" id="{00000000-0008-0000-1200-00003B030000}"/>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8" name="Freeform 2663">
            <a:extLst>
              <a:ext uri="{FF2B5EF4-FFF2-40B4-BE49-F238E27FC236}">
                <a16:creationId xmlns:a16="http://schemas.microsoft.com/office/drawing/2014/main" id="{00000000-0008-0000-1200-00003C030000}"/>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829" name="Group 2737">
          <a:extLst>
            <a:ext uri="{FF2B5EF4-FFF2-40B4-BE49-F238E27FC236}">
              <a16:creationId xmlns:a16="http://schemas.microsoft.com/office/drawing/2014/main" id="{00000000-0008-0000-1200-00003D030000}"/>
            </a:ext>
          </a:extLst>
        </xdr:cNvPr>
        <xdr:cNvGrpSpPr>
          <a:grpSpLocks/>
        </xdr:cNvGrpSpPr>
      </xdr:nvGrpSpPr>
      <xdr:grpSpPr bwMode="auto">
        <a:xfrm>
          <a:off x="5040630" y="6339840"/>
          <a:ext cx="1440180" cy="0"/>
          <a:chOff x="555" y="615"/>
          <a:chExt cx="148" cy="200"/>
        </a:xfrm>
      </xdr:grpSpPr>
      <xdr:sp macro="" textlink="">
        <xdr:nvSpPr>
          <xdr:cNvPr id="830" name="Freeform 2665">
            <a:extLst>
              <a:ext uri="{FF2B5EF4-FFF2-40B4-BE49-F238E27FC236}">
                <a16:creationId xmlns:a16="http://schemas.microsoft.com/office/drawing/2014/main" id="{00000000-0008-0000-1200-00003E030000}"/>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1" name="Freeform 2666">
            <a:extLst>
              <a:ext uri="{FF2B5EF4-FFF2-40B4-BE49-F238E27FC236}">
                <a16:creationId xmlns:a16="http://schemas.microsoft.com/office/drawing/2014/main" id="{00000000-0008-0000-1200-00003F030000}"/>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2" name="Freeform 2667">
            <a:extLst>
              <a:ext uri="{FF2B5EF4-FFF2-40B4-BE49-F238E27FC236}">
                <a16:creationId xmlns:a16="http://schemas.microsoft.com/office/drawing/2014/main" id="{00000000-0008-0000-1200-000040030000}"/>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3" name="Freeform 2668">
            <a:extLst>
              <a:ext uri="{FF2B5EF4-FFF2-40B4-BE49-F238E27FC236}">
                <a16:creationId xmlns:a16="http://schemas.microsoft.com/office/drawing/2014/main" id="{00000000-0008-0000-1200-000041030000}"/>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4" name="Freeform 2669">
            <a:extLst>
              <a:ext uri="{FF2B5EF4-FFF2-40B4-BE49-F238E27FC236}">
                <a16:creationId xmlns:a16="http://schemas.microsoft.com/office/drawing/2014/main" id="{00000000-0008-0000-1200-000042030000}"/>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 name="Freeform 2670">
            <a:extLst>
              <a:ext uri="{FF2B5EF4-FFF2-40B4-BE49-F238E27FC236}">
                <a16:creationId xmlns:a16="http://schemas.microsoft.com/office/drawing/2014/main" id="{00000000-0008-0000-1200-000043030000}"/>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6" name="Freeform 2671">
            <a:extLst>
              <a:ext uri="{FF2B5EF4-FFF2-40B4-BE49-F238E27FC236}">
                <a16:creationId xmlns:a16="http://schemas.microsoft.com/office/drawing/2014/main" id="{00000000-0008-0000-1200-000044030000}"/>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 name="Freeform 2672">
            <a:extLst>
              <a:ext uri="{FF2B5EF4-FFF2-40B4-BE49-F238E27FC236}">
                <a16:creationId xmlns:a16="http://schemas.microsoft.com/office/drawing/2014/main" id="{00000000-0008-0000-1200-000045030000}"/>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8" name="Freeform 2673">
            <a:extLst>
              <a:ext uri="{FF2B5EF4-FFF2-40B4-BE49-F238E27FC236}">
                <a16:creationId xmlns:a16="http://schemas.microsoft.com/office/drawing/2014/main" id="{00000000-0008-0000-1200-000046030000}"/>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 name="Freeform 2674">
            <a:extLst>
              <a:ext uri="{FF2B5EF4-FFF2-40B4-BE49-F238E27FC236}">
                <a16:creationId xmlns:a16="http://schemas.microsoft.com/office/drawing/2014/main" id="{00000000-0008-0000-1200-000047030000}"/>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0" name="Freeform 2675">
            <a:extLst>
              <a:ext uri="{FF2B5EF4-FFF2-40B4-BE49-F238E27FC236}">
                <a16:creationId xmlns:a16="http://schemas.microsoft.com/office/drawing/2014/main" id="{00000000-0008-0000-1200-000048030000}"/>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 name="Freeform 2676">
            <a:extLst>
              <a:ext uri="{FF2B5EF4-FFF2-40B4-BE49-F238E27FC236}">
                <a16:creationId xmlns:a16="http://schemas.microsoft.com/office/drawing/2014/main" id="{00000000-0008-0000-1200-000049030000}"/>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2" name="Freeform 2677">
            <a:extLst>
              <a:ext uri="{FF2B5EF4-FFF2-40B4-BE49-F238E27FC236}">
                <a16:creationId xmlns:a16="http://schemas.microsoft.com/office/drawing/2014/main" id="{00000000-0008-0000-1200-00004A030000}"/>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3" name="Freeform 2678">
            <a:extLst>
              <a:ext uri="{FF2B5EF4-FFF2-40B4-BE49-F238E27FC236}">
                <a16:creationId xmlns:a16="http://schemas.microsoft.com/office/drawing/2014/main" id="{00000000-0008-0000-1200-00004B030000}"/>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4" name="Freeform 2679">
            <a:extLst>
              <a:ext uri="{FF2B5EF4-FFF2-40B4-BE49-F238E27FC236}">
                <a16:creationId xmlns:a16="http://schemas.microsoft.com/office/drawing/2014/main" id="{00000000-0008-0000-1200-00004C030000}"/>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5" name="Freeform 2680">
            <a:extLst>
              <a:ext uri="{FF2B5EF4-FFF2-40B4-BE49-F238E27FC236}">
                <a16:creationId xmlns:a16="http://schemas.microsoft.com/office/drawing/2014/main" id="{00000000-0008-0000-1200-00004D030000}"/>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6" name="Freeform 2681">
            <a:extLst>
              <a:ext uri="{FF2B5EF4-FFF2-40B4-BE49-F238E27FC236}">
                <a16:creationId xmlns:a16="http://schemas.microsoft.com/office/drawing/2014/main" id="{00000000-0008-0000-1200-00004E030000}"/>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7" name="Freeform 2682">
            <a:extLst>
              <a:ext uri="{FF2B5EF4-FFF2-40B4-BE49-F238E27FC236}">
                <a16:creationId xmlns:a16="http://schemas.microsoft.com/office/drawing/2014/main" id="{00000000-0008-0000-1200-00004F030000}"/>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8" name="Freeform 2683">
            <a:extLst>
              <a:ext uri="{FF2B5EF4-FFF2-40B4-BE49-F238E27FC236}">
                <a16:creationId xmlns:a16="http://schemas.microsoft.com/office/drawing/2014/main" id="{00000000-0008-0000-1200-000050030000}"/>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9" name="Freeform 2684">
            <a:extLst>
              <a:ext uri="{FF2B5EF4-FFF2-40B4-BE49-F238E27FC236}">
                <a16:creationId xmlns:a16="http://schemas.microsoft.com/office/drawing/2014/main" id="{00000000-0008-0000-1200-000051030000}"/>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0" name="Freeform 2685">
            <a:extLst>
              <a:ext uri="{FF2B5EF4-FFF2-40B4-BE49-F238E27FC236}">
                <a16:creationId xmlns:a16="http://schemas.microsoft.com/office/drawing/2014/main" id="{00000000-0008-0000-1200-000052030000}"/>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1" name="Freeform 2686">
            <a:extLst>
              <a:ext uri="{FF2B5EF4-FFF2-40B4-BE49-F238E27FC236}">
                <a16:creationId xmlns:a16="http://schemas.microsoft.com/office/drawing/2014/main" id="{00000000-0008-0000-1200-000053030000}"/>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2" name="Freeform 2687">
            <a:extLst>
              <a:ext uri="{FF2B5EF4-FFF2-40B4-BE49-F238E27FC236}">
                <a16:creationId xmlns:a16="http://schemas.microsoft.com/office/drawing/2014/main" id="{00000000-0008-0000-1200-000054030000}"/>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3" name="Freeform 2688">
            <a:extLst>
              <a:ext uri="{FF2B5EF4-FFF2-40B4-BE49-F238E27FC236}">
                <a16:creationId xmlns:a16="http://schemas.microsoft.com/office/drawing/2014/main" id="{00000000-0008-0000-1200-000055030000}"/>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4" name="Freeform 2689">
            <a:extLst>
              <a:ext uri="{FF2B5EF4-FFF2-40B4-BE49-F238E27FC236}">
                <a16:creationId xmlns:a16="http://schemas.microsoft.com/office/drawing/2014/main" id="{00000000-0008-0000-1200-000056030000}"/>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5" name="Freeform 2690">
            <a:extLst>
              <a:ext uri="{FF2B5EF4-FFF2-40B4-BE49-F238E27FC236}">
                <a16:creationId xmlns:a16="http://schemas.microsoft.com/office/drawing/2014/main" id="{00000000-0008-0000-1200-000057030000}"/>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6" name="Freeform 2691">
            <a:extLst>
              <a:ext uri="{FF2B5EF4-FFF2-40B4-BE49-F238E27FC236}">
                <a16:creationId xmlns:a16="http://schemas.microsoft.com/office/drawing/2014/main" id="{00000000-0008-0000-1200-000058030000}"/>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7" name="Freeform 2692">
            <a:extLst>
              <a:ext uri="{FF2B5EF4-FFF2-40B4-BE49-F238E27FC236}">
                <a16:creationId xmlns:a16="http://schemas.microsoft.com/office/drawing/2014/main" id="{00000000-0008-0000-1200-000059030000}"/>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8" name="Freeform 2693">
            <a:extLst>
              <a:ext uri="{FF2B5EF4-FFF2-40B4-BE49-F238E27FC236}">
                <a16:creationId xmlns:a16="http://schemas.microsoft.com/office/drawing/2014/main" id="{00000000-0008-0000-1200-00005A030000}"/>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9" name="Freeform 2694">
            <a:extLst>
              <a:ext uri="{FF2B5EF4-FFF2-40B4-BE49-F238E27FC236}">
                <a16:creationId xmlns:a16="http://schemas.microsoft.com/office/drawing/2014/main" id="{00000000-0008-0000-1200-00005B030000}"/>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0" name="Freeform 2695">
            <a:extLst>
              <a:ext uri="{FF2B5EF4-FFF2-40B4-BE49-F238E27FC236}">
                <a16:creationId xmlns:a16="http://schemas.microsoft.com/office/drawing/2014/main" id="{00000000-0008-0000-1200-00005C030000}"/>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1" name="Freeform 2696">
            <a:extLst>
              <a:ext uri="{FF2B5EF4-FFF2-40B4-BE49-F238E27FC236}">
                <a16:creationId xmlns:a16="http://schemas.microsoft.com/office/drawing/2014/main" id="{00000000-0008-0000-1200-00005D030000}"/>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2" name="Freeform 2697">
            <a:extLst>
              <a:ext uri="{FF2B5EF4-FFF2-40B4-BE49-F238E27FC236}">
                <a16:creationId xmlns:a16="http://schemas.microsoft.com/office/drawing/2014/main" id="{00000000-0008-0000-1200-00005E030000}"/>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3" name="Freeform 2698">
            <a:extLst>
              <a:ext uri="{FF2B5EF4-FFF2-40B4-BE49-F238E27FC236}">
                <a16:creationId xmlns:a16="http://schemas.microsoft.com/office/drawing/2014/main" id="{00000000-0008-0000-1200-00005F030000}"/>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4" name="Freeform 2699">
            <a:extLst>
              <a:ext uri="{FF2B5EF4-FFF2-40B4-BE49-F238E27FC236}">
                <a16:creationId xmlns:a16="http://schemas.microsoft.com/office/drawing/2014/main" id="{00000000-0008-0000-1200-000060030000}"/>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5" name="Freeform 2700">
            <a:extLst>
              <a:ext uri="{FF2B5EF4-FFF2-40B4-BE49-F238E27FC236}">
                <a16:creationId xmlns:a16="http://schemas.microsoft.com/office/drawing/2014/main" id="{00000000-0008-0000-1200-000061030000}"/>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6" name="Freeform 2701">
            <a:extLst>
              <a:ext uri="{FF2B5EF4-FFF2-40B4-BE49-F238E27FC236}">
                <a16:creationId xmlns:a16="http://schemas.microsoft.com/office/drawing/2014/main" id="{00000000-0008-0000-1200-000062030000}"/>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7" name="Freeform 2702">
            <a:extLst>
              <a:ext uri="{FF2B5EF4-FFF2-40B4-BE49-F238E27FC236}">
                <a16:creationId xmlns:a16="http://schemas.microsoft.com/office/drawing/2014/main" id="{00000000-0008-0000-1200-000063030000}"/>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8" name="Freeform 2703">
            <a:extLst>
              <a:ext uri="{FF2B5EF4-FFF2-40B4-BE49-F238E27FC236}">
                <a16:creationId xmlns:a16="http://schemas.microsoft.com/office/drawing/2014/main" id="{00000000-0008-0000-1200-000064030000}"/>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9" name="Freeform 2704">
            <a:extLst>
              <a:ext uri="{FF2B5EF4-FFF2-40B4-BE49-F238E27FC236}">
                <a16:creationId xmlns:a16="http://schemas.microsoft.com/office/drawing/2014/main" id="{00000000-0008-0000-1200-000065030000}"/>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0" name="Freeform 2705">
            <a:extLst>
              <a:ext uri="{FF2B5EF4-FFF2-40B4-BE49-F238E27FC236}">
                <a16:creationId xmlns:a16="http://schemas.microsoft.com/office/drawing/2014/main" id="{00000000-0008-0000-1200-000066030000}"/>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1" name="Freeform 2706">
            <a:extLst>
              <a:ext uri="{FF2B5EF4-FFF2-40B4-BE49-F238E27FC236}">
                <a16:creationId xmlns:a16="http://schemas.microsoft.com/office/drawing/2014/main" id="{00000000-0008-0000-1200-000067030000}"/>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2" name="Freeform 2707">
            <a:extLst>
              <a:ext uri="{FF2B5EF4-FFF2-40B4-BE49-F238E27FC236}">
                <a16:creationId xmlns:a16="http://schemas.microsoft.com/office/drawing/2014/main" id="{00000000-0008-0000-1200-000068030000}"/>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3" name="Freeform 2708">
            <a:extLst>
              <a:ext uri="{FF2B5EF4-FFF2-40B4-BE49-F238E27FC236}">
                <a16:creationId xmlns:a16="http://schemas.microsoft.com/office/drawing/2014/main" id="{00000000-0008-0000-1200-000069030000}"/>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4" name="Freeform 2709">
            <a:extLst>
              <a:ext uri="{FF2B5EF4-FFF2-40B4-BE49-F238E27FC236}">
                <a16:creationId xmlns:a16="http://schemas.microsoft.com/office/drawing/2014/main" id="{00000000-0008-0000-1200-00006A030000}"/>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5" name="Freeform 2710">
            <a:extLst>
              <a:ext uri="{FF2B5EF4-FFF2-40B4-BE49-F238E27FC236}">
                <a16:creationId xmlns:a16="http://schemas.microsoft.com/office/drawing/2014/main" id="{00000000-0008-0000-1200-00006B030000}"/>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6" name="Freeform 2711">
            <a:extLst>
              <a:ext uri="{FF2B5EF4-FFF2-40B4-BE49-F238E27FC236}">
                <a16:creationId xmlns:a16="http://schemas.microsoft.com/office/drawing/2014/main" id="{00000000-0008-0000-1200-00006C030000}"/>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7" name="Freeform 2712">
            <a:extLst>
              <a:ext uri="{FF2B5EF4-FFF2-40B4-BE49-F238E27FC236}">
                <a16:creationId xmlns:a16="http://schemas.microsoft.com/office/drawing/2014/main" id="{00000000-0008-0000-1200-00006D030000}"/>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8" name="Freeform 2713">
            <a:extLst>
              <a:ext uri="{FF2B5EF4-FFF2-40B4-BE49-F238E27FC236}">
                <a16:creationId xmlns:a16="http://schemas.microsoft.com/office/drawing/2014/main" id="{00000000-0008-0000-1200-00006E030000}"/>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9" name="Freeform 2714">
            <a:extLst>
              <a:ext uri="{FF2B5EF4-FFF2-40B4-BE49-F238E27FC236}">
                <a16:creationId xmlns:a16="http://schemas.microsoft.com/office/drawing/2014/main" id="{00000000-0008-0000-1200-00006F030000}"/>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0" name="Freeform 2715">
            <a:extLst>
              <a:ext uri="{FF2B5EF4-FFF2-40B4-BE49-F238E27FC236}">
                <a16:creationId xmlns:a16="http://schemas.microsoft.com/office/drawing/2014/main" id="{00000000-0008-0000-1200-000070030000}"/>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1" name="Freeform 2716">
            <a:extLst>
              <a:ext uri="{FF2B5EF4-FFF2-40B4-BE49-F238E27FC236}">
                <a16:creationId xmlns:a16="http://schemas.microsoft.com/office/drawing/2014/main" id="{00000000-0008-0000-1200-000071030000}"/>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2" name="Freeform 2717">
            <a:extLst>
              <a:ext uri="{FF2B5EF4-FFF2-40B4-BE49-F238E27FC236}">
                <a16:creationId xmlns:a16="http://schemas.microsoft.com/office/drawing/2014/main" id="{00000000-0008-0000-1200-000072030000}"/>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3" name="Freeform 2718">
            <a:extLst>
              <a:ext uri="{FF2B5EF4-FFF2-40B4-BE49-F238E27FC236}">
                <a16:creationId xmlns:a16="http://schemas.microsoft.com/office/drawing/2014/main" id="{00000000-0008-0000-1200-000073030000}"/>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4" name="Freeform 2719">
            <a:extLst>
              <a:ext uri="{FF2B5EF4-FFF2-40B4-BE49-F238E27FC236}">
                <a16:creationId xmlns:a16="http://schemas.microsoft.com/office/drawing/2014/main" id="{00000000-0008-0000-1200-000074030000}"/>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5" name="Freeform 2720">
            <a:extLst>
              <a:ext uri="{FF2B5EF4-FFF2-40B4-BE49-F238E27FC236}">
                <a16:creationId xmlns:a16="http://schemas.microsoft.com/office/drawing/2014/main" id="{00000000-0008-0000-1200-000075030000}"/>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6" name="Freeform 2721">
            <a:extLst>
              <a:ext uri="{FF2B5EF4-FFF2-40B4-BE49-F238E27FC236}">
                <a16:creationId xmlns:a16="http://schemas.microsoft.com/office/drawing/2014/main" id="{00000000-0008-0000-1200-000076030000}"/>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7" name="Freeform 2722">
            <a:extLst>
              <a:ext uri="{FF2B5EF4-FFF2-40B4-BE49-F238E27FC236}">
                <a16:creationId xmlns:a16="http://schemas.microsoft.com/office/drawing/2014/main" id="{00000000-0008-0000-1200-000077030000}"/>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8" name="Freeform 2723">
            <a:extLst>
              <a:ext uri="{FF2B5EF4-FFF2-40B4-BE49-F238E27FC236}">
                <a16:creationId xmlns:a16="http://schemas.microsoft.com/office/drawing/2014/main" id="{00000000-0008-0000-1200-000078030000}"/>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9" name="Freeform 2724">
            <a:extLst>
              <a:ext uri="{FF2B5EF4-FFF2-40B4-BE49-F238E27FC236}">
                <a16:creationId xmlns:a16="http://schemas.microsoft.com/office/drawing/2014/main" id="{00000000-0008-0000-1200-000079030000}"/>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0" name="Freeform 2725">
            <a:extLst>
              <a:ext uri="{FF2B5EF4-FFF2-40B4-BE49-F238E27FC236}">
                <a16:creationId xmlns:a16="http://schemas.microsoft.com/office/drawing/2014/main" id="{00000000-0008-0000-1200-00007A030000}"/>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1" name="Freeform 2726">
            <a:extLst>
              <a:ext uri="{FF2B5EF4-FFF2-40B4-BE49-F238E27FC236}">
                <a16:creationId xmlns:a16="http://schemas.microsoft.com/office/drawing/2014/main" id="{00000000-0008-0000-1200-00007B030000}"/>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2" name="Freeform 2727">
            <a:extLst>
              <a:ext uri="{FF2B5EF4-FFF2-40B4-BE49-F238E27FC236}">
                <a16:creationId xmlns:a16="http://schemas.microsoft.com/office/drawing/2014/main" id="{00000000-0008-0000-1200-00007C030000}"/>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3" name="Freeform 2728">
            <a:extLst>
              <a:ext uri="{FF2B5EF4-FFF2-40B4-BE49-F238E27FC236}">
                <a16:creationId xmlns:a16="http://schemas.microsoft.com/office/drawing/2014/main" id="{00000000-0008-0000-1200-00007D030000}"/>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4" name="Freeform 2729">
            <a:extLst>
              <a:ext uri="{FF2B5EF4-FFF2-40B4-BE49-F238E27FC236}">
                <a16:creationId xmlns:a16="http://schemas.microsoft.com/office/drawing/2014/main" id="{00000000-0008-0000-1200-00007E030000}"/>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5" name="Freeform 2730">
            <a:extLst>
              <a:ext uri="{FF2B5EF4-FFF2-40B4-BE49-F238E27FC236}">
                <a16:creationId xmlns:a16="http://schemas.microsoft.com/office/drawing/2014/main" id="{00000000-0008-0000-1200-00007F030000}"/>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6" name="Freeform 2731">
            <a:extLst>
              <a:ext uri="{FF2B5EF4-FFF2-40B4-BE49-F238E27FC236}">
                <a16:creationId xmlns:a16="http://schemas.microsoft.com/office/drawing/2014/main" id="{00000000-0008-0000-1200-000080030000}"/>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7" name="Freeform 2732">
            <a:extLst>
              <a:ext uri="{FF2B5EF4-FFF2-40B4-BE49-F238E27FC236}">
                <a16:creationId xmlns:a16="http://schemas.microsoft.com/office/drawing/2014/main" id="{00000000-0008-0000-1200-000081030000}"/>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8" name="Freeform 2733">
            <a:extLst>
              <a:ext uri="{FF2B5EF4-FFF2-40B4-BE49-F238E27FC236}">
                <a16:creationId xmlns:a16="http://schemas.microsoft.com/office/drawing/2014/main" id="{00000000-0008-0000-1200-000082030000}"/>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9" name="Freeform 2734">
            <a:extLst>
              <a:ext uri="{FF2B5EF4-FFF2-40B4-BE49-F238E27FC236}">
                <a16:creationId xmlns:a16="http://schemas.microsoft.com/office/drawing/2014/main" id="{00000000-0008-0000-1200-000083030000}"/>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0" name="Freeform 2735">
            <a:extLst>
              <a:ext uri="{FF2B5EF4-FFF2-40B4-BE49-F238E27FC236}">
                <a16:creationId xmlns:a16="http://schemas.microsoft.com/office/drawing/2014/main" id="{00000000-0008-0000-1200-000084030000}"/>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1" name="Freeform 2736">
            <a:extLst>
              <a:ext uri="{FF2B5EF4-FFF2-40B4-BE49-F238E27FC236}">
                <a16:creationId xmlns:a16="http://schemas.microsoft.com/office/drawing/2014/main" id="{00000000-0008-0000-1200-000085030000}"/>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02" name="Group 2740">
          <a:extLst>
            <a:ext uri="{FF2B5EF4-FFF2-40B4-BE49-F238E27FC236}">
              <a16:creationId xmlns:a16="http://schemas.microsoft.com/office/drawing/2014/main" id="{00000000-0008-0000-1200-000086030000}"/>
            </a:ext>
          </a:extLst>
        </xdr:cNvPr>
        <xdr:cNvGrpSpPr>
          <a:grpSpLocks/>
        </xdr:cNvGrpSpPr>
      </xdr:nvGrpSpPr>
      <xdr:grpSpPr bwMode="auto">
        <a:xfrm>
          <a:off x="5316855" y="6339840"/>
          <a:ext cx="596265" cy="0"/>
          <a:chOff x="584" y="1073"/>
          <a:chExt cx="61" cy="17"/>
        </a:xfrm>
      </xdr:grpSpPr>
      <xdr:sp macro="" textlink="">
        <xdr:nvSpPr>
          <xdr:cNvPr id="903" name="Freeform 2738">
            <a:extLst>
              <a:ext uri="{FF2B5EF4-FFF2-40B4-BE49-F238E27FC236}">
                <a16:creationId xmlns:a16="http://schemas.microsoft.com/office/drawing/2014/main" id="{00000000-0008-0000-1200-000087030000}"/>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4" name="Freeform 2739">
            <a:extLst>
              <a:ext uri="{FF2B5EF4-FFF2-40B4-BE49-F238E27FC236}">
                <a16:creationId xmlns:a16="http://schemas.microsoft.com/office/drawing/2014/main" id="{00000000-0008-0000-1200-000088030000}"/>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5" name="Group 2743">
          <a:extLst>
            <a:ext uri="{FF2B5EF4-FFF2-40B4-BE49-F238E27FC236}">
              <a16:creationId xmlns:a16="http://schemas.microsoft.com/office/drawing/2014/main" id="{00000000-0008-0000-1200-000089030000}"/>
            </a:ext>
          </a:extLst>
        </xdr:cNvPr>
        <xdr:cNvGrpSpPr>
          <a:grpSpLocks/>
        </xdr:cNvGrpSpPr>
      </xdr:nvGrpSpPr>
      <xdr:grpSpPr bwMode="auto">
        <a:xfrm>
          <a:off x="6772275" y="5514975"/>
          <a:ext cx="0" cy="0"/>
          <a:chOff x="927" y="821"/>
          <a:chExt cx="85" cy="34"/>
        </a:xfrm>
      </xdr:grpSpPr>
      <xdr:sp macro="" textlink="">
        <xdr:nvSpPr>
          <xdr:cNvPr id="906" name="Freeform 2741">
            <a:extLst>
              <a:ext uri="{FF2B5EF4-FFF2-40B4-BE49-F238E27FC236}">
                <a16:creationId xmlns:a16="http://schemas.microsoft.com/office/drawing/2014/main" id="{00000000-0008-0000-1200-00008A030000}"/>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7" name="Freeform 2742">
            <a:extLst>
              <a:ext uri="{FF2B5EF4-FFF2-40B4-BE49-F238E27FC236}">
                <a16:creationId xmlns:a16="http://schemas.microsoft.com/office/drawing/2014/main" id="{00000000-0008-0000-1200-00008B030000}"/>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8" name="Group 2752">
          <a:extLst>
            <a:ext uri="{FF2B5EF4-FFF2-40B4-BE49-F238E27FC236}">
              <a16:creationId xmlns:a16="http://schemas.microsoft.com/office/drawing/2014/main" id="{00000000-0008-0000-1200-00008C030000}"/>
            </a:ext>
          </a:extLst>
        </xdr:cNvPr>
        <xdr:cNvGrpSpPr>
          <a:grpSpLocks/>
        </xdr:cNvGrpSpPr>
      </xdr:nvGrpSpPr>
      <xdr:grpSpPr bwMode="auto">
        <a:xfrm>
          <a:off x="6772275" y="5514975"/>
          <a:ext cx="0" cy="0"/>
          <a:chOff x="1271" y="932"/>
          <a:chExt cx="75" cy="45"/>
        </a:xfrm>
      </xdr:grpSpPr>
      <xdr:sp macro="" textlink="">
        <xdr:nvSpPr>
          <xdr:cNvPr id="909" name="Freeform 2750">
            <a:extLst>
              <a:ext uri="{FF2B5EF4-FFF2-40B4-BE49-F238E27FC236}">
                <a16:creationId xmlns:a16="http://schemas.microsoft.com/office/drawing/2014/main" id="{00000000-0008-0000-1200-00008D03000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 name="Freeform 2751">
            <a:extLst>
              <a:ext uri="{FF2B5EF4-FFF2-40B4-BE49-F238E27FC236}">
                <a16:creationId xmlns:a16="http://schemas.microsoft.com/office/drawing/2014/main" id="{00000000-0008-0000-1200-00008E03000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11" name="Group 2755">
          <a:extLst>
            <a:ext uri="{FF2B5EF4-FFF2-40B4-BE49-F238E27FC236}">
              <a16:creationId xmlns:a16="http://schemas.microsoft.com/office/drawing/2014/main" id="{00000000-0008-0000-1200-00008F030000}"/>
            </a:ext>
          </a:extLst>
        </xdr:cNvPr>
        <xdr:cNvGrpSpPr>
          <a:grpSpLocks/>
        </xdr:cNvGrpSpPr>
      </xdr:nvGrpSpPr>
      <xdr:grpSpPr bwMode="auto">
        <a:xfrm>
          <a:off x="6772275" y="5514975"/>
          <a:ext cx="0" cy="0"/>
          <a:chOff x="1289" y="1046"/>
          <a:chExt cx="57" cy="44"/>
        </a:xfrm>
      </xdr:grpSpPr>
      <xdr:sp macro="" textlink="">
        <xdr:nvSpPr>
          <xdr:cNvPr id="912" name="Freeform 2753">
            <a:extLst>
              <a:ext uri="{FF2B5EF4-FFF2-40B4-BE49-F238E27FC236}">
                <a16:creationId xmlns:a16="http://schemas.microsoft.com/office/drawing/2014/main" id="{00000000-0008-0000-1200-000090030000}"/>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3" name="Freeform 2754">
            <a:extLst>
              <a:ext uri="{FF2B5EF4-FFF2-40B4-BE49-F238E27FC236}">
                <a16:creationId xmlns:a16="http://schemas.microsoft.com/office/drawing/2014/main" id="{00000000-0008-0000-1200-000091030000}"/>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14" name="Group 2758">
          <a:extLst>
            <a:ext uri="{FF2B5EF4-FFF2-40B4-BE49-F238E27FC236}">
              <a16:creationId xmlns:a16="http://schemas.microsoft.com/office/drawing/2014/main" id="{00000000-0008-0000-1200-000092030000}"/>
            </a:ext>
          </a:extLst>
        </xdr:cNvPr>
        <xdr:cNvGrpSpPr>
          <a:grpSpLocks/>
        </xdr:cNvGrpSpPr>
      </xdr:nvGrpSpPr>
      <xdr:grpSpPr bwMode="auto">
        <a:xfrm>
          <a:off x="6736080" y="6339840"/>
          <a:ext cx="0" cy="0"/>
          <a:chOff x="765" y="854"/>
          <a:chExt cx="68" cy="37"/>
        </a:xfrm>
      </xdr:grpSpPr>
      <xdr:sp macro="" textlink="">
        <xdr:nvSpPr>
          <xdr:cNvPr id="915" name="Freeform 2756">
            <a:extLst>
              <a:ext uri="{FF2B5EF4-FFF2-40B4-BE49-F238E27FC236}">
                <a16:creationId xmlns:a16="http://schemas.microsoft.com/office/drawing/2014/main" id="{00000000-0008-0000-1200-000093030000}"/>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6" name="Freeform 2757">
            <a:extLst>
              <a:ext uri="{FF2B5EF4-FFF2-40B4-BE49-F238E27FC236}">
                <a16:creationId xmlns:a16="http://schemas.microsoft.com/office/drawing/2014/main" id="{00000000-0008-0000-1200-000094030000}"/>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17" name="Group 2761">
          <a:extLst>
            <a:ext uri="{FF2B5EF4-FFF2-40B4-BE49-F238E27FC236}">
              <a16:creationId xmlns:a16="http://schemas.microsoft.com/office/drawing/2014/main" id="{00000000-0008-0000-1200-000095030000}"/>
            </a:ext>
          </a:extLst>
        </xdr:cNvPr>
        <xdr:cNvGrpSpPr>
          <a:grpSpLocks/>
        </xdr:cNvGrpSpPr>
      </xdr:nvGrpSpPr>
      <xdr:grpSpPr bwMode="auto">
        <a:xfrm>
          <a:off x="6433185" y="6339840"/>
          <a:ext cx="57150" cy="0"/>
          <a:chOff x="698" y="949"/>
          <a:chExt cx="6" cy="4"/>
        </a:xfrm>
      </xdr:grpSpPr>
      <xdr:sp macro="" textlink="">
        <xdr:nvSpPr>
          <xdr:cNvPr id="918" name="Freeform 2759">
            <a:extLst>
              <a:ext uri="{FF2B5EF4-FFF2-40B4-BE49-F238E27FC236}">
                <a16:creationId xmlns:a16="http://schemas.microsoft.com/office/drawing/2014/main" id="{00000000-0008-0000-1200-000096030000}"/>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9" name="Freeform 2760">
            <a:extLst>
              <a:ext uri="{FF2B5EF4-FFF2-40B4-BE49-F238E27FC236}">
                <a16:creationId xmlns:a16="http://schemas.microsoft.com/office/drawing/2014/main" id="{00000000-0008-0000-1200-000097030000}"/>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20" name="Group 2776">
          <a:extLst>
            <a:ext uri="{FF2B5EF4-FFF2-40B4-BE49-F238E27FC236}">
              <a16:creationId xmlns:a16="http://schemas.microsoft.com/office/drawing/2014/main" id="{00000000-0008-0000-1200-000098030000}"/>
            </a:ext>
          </a:extLst>
        </xdr:cNvPr>
        <xdr:cNvGrpSpPr>
          <a:grpSpLocks/>
        </xdr:cNvGrpSpPr>
      </xdr:nvGrpSpPr>
      <xdr:grpSpPr bwMode="auto">
        <a:xfrm>
          <a:off x="4682490" y="6339840"/>
          <a:ext cx="662940" cy="0"/>
          <a:chOff x="519" y="715"/>
          <a:chExt cx="68" cy="72"/>
        </a:xfrm>
      </xdr:grpSpPr>
      <xdr:sp macro="" textlink="">
        <xdr:nvSpPr>
          <xdr:cNvPr id="921" name="Freeform 2762">
            <a:extLst>
              <a:ext uri="{FF2B5EF4-FFF2-40B4-BE49-F238E27FC236}">
                <a16:creationId xmlns:a16="http://schemas.microsoft.com/office/drawing/2014/main" id="{00000000-0008-0000-1200-000099030000}"/>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2" name="Freeform 2763">
            <a:extLst>
              <a:ext uri="{FF2B5EF4-FFF2-40B4-BE49-F238E27FC236}">
                <a16:creationId xmlns:a16="http://schemas.microsoft.com/office/drawing/2014/main" id="{00000000-0008-0000-1200-00009A030000}"/>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3" name="Freeform 2764">
            <a:extLst>
              <a:ext uri="{FF2B5EF4-FFF2-40B4-BE49-F238E27FC236}">
                <a16:creationId xmlns:a16="http://schemas.microsoft.com/office/drawing/2014/main" id="{00000000-0008-0000-1200-00009B030000}"/>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4" name="Freeform 2765">
            <a:extLst>
              <a:ext uri="{FF2B5EF4-FFF2-40B4-BE49-F238E27FC236}">
                <a16:creationId xmlns:a16="http://schemas.microsoft.com/office/drawing/2014/main" id="{00000000-0008-0000-1200-00009C030000}"/>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5" name="Freeform 2766">
            <a:extLst>
              <a:ext uri="{FF2B5EF4-FFF2-40B4-BE49-F238E27FC236}">
                <a16:creationId xmlns:a16="http://schemas.microsoft.com/office/drawing/2014/main" id="{00000000-0008-0000-1200-00009D030000}"/>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6" name="Freeform 2767">
            <a:extLst>
              <a:ext uri="{FF2B5EF4-FFF2-40B4-BE49-F238E27FC236}">
                <a16:creationId xmlns:a16="http://schemas.microsoft.com/office/drawing/2014/main" id="{00000000-0008-0000-1200-00009E030000}"/>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7" name="Freeform 2768">
            <a:extLst>
              <a:ext uri="{FF2B5EF4-FFF2-40B4-BE49-F238E27FC236}">
                <a16:creationId xmlns:a16="http://schemas.microsoft.com/office/drawing/2014/main" id="{00000000-0008-0000-1200-00009F030000}"/>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8" name="Freeform 2769">
            <a:extLst>
              <a:ext uri="{FF2B5EF4-FFF2-40B4-BE49-F238E27FC236}">
                <a16:creationId xmlns:a16="http://schemas.microsoft.com/office/drawing/2014/main" id="{00000000-0008-0000-1200-0000A0030000}"/>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9" name="Freeform 2770">
            <a:extLst>
              <a:ext uri="{FF2B5EF4-FFF2-40B4-BE49-F238E27FC236}">
                <a16:creationId xmlns:a16="http://schemas.microsoft.com/office/drawing/2014/main" id="{00000000-0008-0000-1200-0000A1030000}"/>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0" name="Freeform 2771">
            <a:extLst>
              <a:ext uri="{FF2B5EF4-FFF2-40B4-BE49-F238E27FC236}">
                <a16:creationId xmlns:a16="http://schemas.microsoft.com/office/drawing/2014/main" id="{00000000-0008-0000-1200-0000A2030000}"/>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1" name="Freeform 2772">
            <a:extLst>
              <a:ext uri="{FF2B5EF4-FFF2-40B4-BE49-F238E27FC236}">
                <a16:creationId xmlns:a16="http://schemas.microsoft.com/office/drawing/2014/main" id="{00000000-0008-0000-1200-0000A3030000}"/>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2" name="Freeform 2773">
            <a:extLst>
              <a:ext uri="{FF2B5EF4-FFF2-40B4-BE49-F238E27FC236}">
                <a16:creationId xmlns:a16="http://schemas.microsoft.com/office/drawing/2014/main" id="{00000000-0008-0000-1200-0000A4030000}"/>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3" name="Freeform 2774">
            <a:extLst>
              <a:ext uri="{FF2B5EF4-FFF2-40B4-BE49-F238E27FC236}">
                <a16:creationId xmlns:a16="http://schemas.microsoft.com/office/drawing/2014/main" id="{00000000-0008-0000-1200-0000A5030000}"/>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4" name="Freeform 2775">
            <a:extLst>
              <a:ext uri="{FF2B5EF4-FFF2-40B4-BE49-F238E27FC236}">
                <a16:creationId xmlns:a16="http://schemas.microsoft.com/office/drawing/2014/main" id="{00000000-0008-0000-1200-0000A6030000}"/>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35" name="Group 2779">
          <a:extLst>
            <a:ext uri="{FF2B5EF4-FFF2-40B4-BE49-F238E27FC236}">
              <a16:creationId xmlns:a16="http://schemas.microsoft.com/office/drawing/2014/main" id="{00000000-0008-0000-1200-0000A7030000}"/>
            </a:ext>
          </a:extLst>
        </xdr:cNvPr>
        <xdr:cNvGrpSpPr>
          <a:grpSpLocks/>
        </xdr:cNvGrpSpPr>
      </xdr:nvGrpSpPr>
      <xdr:grpSpPr bwMode="auto">
        <a:xfrm>
          <a:off x="6736080" y="6339840"/>
          <a:ext cx="0" cy="0"/>
          <a:chOff x="762" y="810"/>
          <a:chExt cx="12" cy="14"/>
        </a:xfrm>
      </xdr:grpSpPr>
      <xdr:sp macro="" textlink="">
        <xdr:nvSpPr>
          <xdr:cNvPr id="936" name="Freeform 2777">
            <a:extLst>
              <a:ext uri="{FF2B5EF4-FFF2-40B4-BE49-F238E27FC236}">
                <a16:creationId xmlns:a16="http://schemas.microsoft.com/office/drawing/2014/main" id="{00000000-0008-0000-1200-0000A803000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7" name="Freeform 2778">
            <a:extLst>
              <a:ext uri="{FF2B5EF4-FFF2-40B4-BE49-F238E27FC236}">
                <a16:creationId xmlns:a16="http://schemas.microsoft.com/office/drawing/2014/main" id="{00000000-0008-0000-1200-0000A903000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38" name="Group 2782">
          <a:extLst>
            <a:ext uri="{FF2B5EF4-FFF2-40B4-BE49-F238E27FC236}">
              <a16:creationId xmlns:a16="http://schemas.microsoft.com/office/drawing/2014/main" id="{00000000-0008-0000-1200-0000AA030000}"/>
            </a:ext>
          </a:extLst>
        </xdr:cNvPr>
        <xdr:cNvGrpSpPr>
          <a:grpSpLocks/>
        </xdr:cNvGrpSpPr>
      </xdr:nvGrpSpPr>
      <xdr:grpSpPr bwMode="auto">
        <a:xfrm>
          <a:off x="6772275" y="5514975"/>
          <a:ext cx="0" cy="0"/>
          <a:chOff x="988" y="695"/>
          <a:chExt cx="88" cy="47"/>
        </a:xfrm>
      </xdr:grpSpPr>
      <xdr:sp macro="" textlink="">
        <xdr:nvSpPr>
          <xdr:cNvPr id="939" name="Freeform 2780" descr="Ciemny poziomy">
            <a:extLst>
              <a:ext uri="{FF2B5EF4-FFF2-40B4-BE49-F238E27FC236}">
                <a16:creationId xmlns:a16="http://schemas.microsoft.com/office/drawing/2014/main" id="{00000000-0008-0000-1200-0000AB03000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40" name="Freeform 2781" descr="Ciemny poziomy">
            <a:extLst>
              <a:ext uri="{FF2B5EF4-FFF2-40B4-BE49-F238E27FC236}">
                <a16:creationId xmlns:a16="http://schemas.microsoft.com/office/drawing/2014/main" id="{00000000-0008-0000-1200-0000AC03000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1" name="Group 2785">
          <a:extLst>
            <a:ext uri="{FF2B5EF4-FFF2-40B4-BE49-F238E27FC236}">
              <a16:creationId xmlns:a16="http://schemas.microsoft.com/office/drawing/2014/main" id="{00000000-0008-0000-1200-0000AD030000}"/>
            </a:ext>
          </a:extLst>
        </xdr:cNvPr>
        <xdr:cNvGrpSpPr>
          <a:grpSpLocks/>
        </xdr:cNvGrpSpPr>
      </xdr:nvGrpSpPr>
      <xdr:grpSpPr bwMode="auto">
        <a:xfrm>
          <a:off x="6772275" y="5514975"/>
          <a:ext cx="0" cy="0"/>
          <a:chOff x="1331" y="1002"/>
          <a:chExt cx="15" cy="55"/>
        </a:xfrm>
      </xdr:grpSpPr>
      <xdr:sp macro="" textlink="">
        <xdr:nvSpPr>
          <xdr:cNvPr id="942" name="Freeform 2783">
            <a:extLst>
              <a:ext uri="{FF2B5EF4-FFF2-40B4-BE49-F238E27FC236}">
                <a16:creationId xmlns:a16="http://schemas.microsoft.com/office/drawing/2014/main" id="{00000000-0008-0000-1200-0000AE030000}"/>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3" name="Freeform 2784">
            <a:extLst>
              <a:ext uri="{FF2B5EF4-FFF2-40B4-BE49-F238E27FC236}">
                <a16:creationId xmlns:a16="http://schemas.microsoft.com/office/drawing/2014/main" id="{00000000-0008-0000-1200-0000AF030000}"/>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4" name="Group 2788">
          <a:extLst>
            <a:ext uri="{FF2B5EF4-FFF2-40B4-BE49-F238E27FC236}">
              <a16:creationId xmlns:a16="http://schemas.microsoft.com/office/drawing/2014/main" id="{00000000-0008-0000-1200-0000B0030000}"/>
            </a:ext>
          </a:extLst>
        </xdr:cNvPr>
        <xdr:cNvGrpSpPr>
          <a:grpSpLocks/>
        </xdr:cNvGrpSpPr>
      </xdr:nvGrpSpPr>
      <xdr:grpSpPr bwMode="auto">
        <a:xfrm>
          <a:off x="6772275" y="5514975"/>
          <a:ext cx="0" cy="0"/>
          <a:chOff x="1323" y="974"/>
          <a:chExt cx="23" cy="29"/>
        </a:xfrm>
      </xdr:grpSpPr>
      <xdr:sp macro="" textlink="">
        <xdr:nvSpPr>
          <xdr:cNvPr id="945" name="Freeform 2786">
            <a:extLst>
              <a:ext uri="{FF2B5EF4-FFF2-40B4-BE49-F238E27FC236}">
                <a16:creationId xmlns:a16="http://schemas.microsoft.com/office/drawing/2014/main" id="{00000000-0008-0000-1200-0000B1030000}"/>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6" name="Freeform 2787">
            <a:extLst>
              <a:ext uri="{FF2B5EF4-FFF2-40B4-BE49-F238E27FC236}">
                <a16:creationId xmlns:a16="http://schemas.microsoft.com/office/drawing/2014/main" id="{00000000-0008-0000-1200-0000B2030000}"/>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7" name="Group 2791">
          <a:extLst>
            <a:ext uri="{FF2B5EF4-FFF2-40B4-BE49-F238E27FC236}">
              <a16:creationId xmlns:a16="http://schemas.microsoft.com/office/drawing/2014/main" id="{00000000-0008-0000-1200-0000B3030000}"/>
            </a:ext>
          </a:extLst>
        </xdr:cNvPr>
        <xdr:cNvGrpSpPr>
          <a:grpSpLocks/>
        </xdr:cNvGrpSpPr>
      </xdr:nvGrpSpPr>
      <xdr:grpSpPr bwMode="auto">
        <a:xfrm>
          <a:off x="6772275" y="5514975"/>
          <a:ext cx="0" cy="0"/>
          <a:chOff x="1342" y="1002"/>
          <a:chExt cx="4" cy="7"/>
        </a:xfrm>
      </xdr:grpSpPr>
      <xdr:sp macro="" textlink="">
        <xdr:nvSpPr>
          <xdr:cNvPr id="948" name="Freeform 2789">
            <a:extLst>
              <a:ext uri="{FF2B5EF4-FFF2-40B4-BE49-F238E27FC236}">
                <a16:creationId xmlns:a16="http://schemas.microsoft.com/office/drawing/2014/main" id="{00000000-0008-0000-1200-0000B4030000}"/>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9" name="Freeform 2790">
            <a:extLst>
              <a:ext uri="{FF2B5EF4-FFF2-40B4-BE49-F238E27FC236}">
                <a16:creationId xmlns:a16="http://schemas.microsoft.com/office/drawing/2014/main" id="{00000000-0008-0000-1200-0000B5030000}"/>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a:extLst>
            <a:ext uri="{FF2B5EF4-FFF2-40B4-BE49-F238E27FC236}">
              <a16:creationId xmlns:a16="http://schemas.microsoft.com/office/drawing/2014/main" id="{00000000-0008-0000-1200-0000B6030000}"/>
            </a:ext>
          </a:extLst>
        </xdr:cNvPr>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133349</xdr:rowOff>
    </xdr:from>
    <xdr:to>
      <xdr:col>3</xdr:col>
      <xdr:colOff>314325</xdr:colOff>
      <xdr:row>9</xdr:row>
      <xdr:rowOff>85723</xdr:rowOff>
    </xdr:to>
    <xdr:grpSp>
      <xdr:nvGrpSpPr>
        <xdr:cNvPr id="951" name="Group 7190">
          <a:extLst>
            <a:ext uri="{FF2B5EF4-FFF2-40B4-BE49-F238E27FC236}">
              <a16:creationId xmlns:a16="http://schemas.microsoft.com/office/drawing/2014/main" id="{00000000-0008-0000-1200-0000B7030000}"/>
            </a:ext>
          </a:extLst>
        </xdr:cNvPr>
        <xdr:cNvGrpSpPr>
          <a:grpSpLocks/>
        </xdr:cNvGrpSpPr>
      </xdr:nvGrpSpPr>
      <xdr:grpSpPr bwMode="auto">
        <a:xfrm>
          <a:off x="26670" y="680084"/>
          <a:ext cx="2156460" cy="979169"/>
          <a:chOff x="13" y="116"/>
          <a:chExt cx="220" cy="119"/>
        </a:xfrm>
      </xdr:grpSpPr>
      <xdr:sp macro="" textlink="">
        <xdr:nvSpPr>
          <xdr:cNvPr id="952" name="Text Box 2861">
            <a:extLst>
              <a:ext uri="{FF2B5EF4-FFF2-40B4-BE49-F238E27FC236}">
                <a16:creationId xmlns:a16="http://schemas.microsoft.com/office/drawing/2014/main" id="{00000000-0008-0000-1200-0000B8030000}"/>
              </a:ext>
            </a:extLst>
          </xdr:cNvPr>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953" name="Line 2863">
            <a:extLst>
              <a:ext uri="{FF2B5EF4-FFF2-40B4-BE49-F238E27FC236}">
                <a16:creationId xmlns:a16="http://schemas.microsoft.com/office/drawing/2014/main" id="{00000000-0008-0000-1200-0000B9030000}"/>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a:extLst>
              <a:ext uri="{FF2B5EF4-FFF2-40B4-BE49-F238E27FC236}">
                <a16:creationId xmlns:a16="http://schemas.microsoft.com/office/drawing/2014/main" id="{00000000-0008-0000-1200-0000BA030000}"/>
              </a:ext>
            </a:extLst>
          </xdr:cNvPr>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a:extLst>
              <a:ext uri="{FF2B5EF4-FFF2-40B4-BE49-F238E27FC236}">
                <a16:creationId xmlns:a16="http://schemas.microsoft.com/office/drawing/2014/main" id="{00000000-0008-0000-1200-0000BB030000}"/>
              </a:ext>
            </a:extLst>
          </xdr:cNvPr>
          <xdr:cNvSpPr txBox="1">
            <a:spLocks noChangeArrowheads="1"/>
          </xdr:cNvSpPr>
        </xdr:nvSpPr>
        <xdr:spPr bwMode="gray">
          <a:xfrm>
            <a:off x="30" y="181"/>
            <a:ext cx="123" cy="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956" name="Group 2866">
            <a:extLst>
              <a:ext uri="{FF2B5EF4-FFF2-40B4-BE49-F238E27FC236}">
                <a16:creationId xmlns:a16="http://schemas.microsoft.com/office/drawing/2014/main" id="{00000000-0008-0000-1200-0000BC030000}"/>
              </a:ext>
            </a:extLst>
          </xdr:cNvPr>
          <xdr:cNvGrpSpPr>
            <a:grpSpLocks/>
          </xdr:cNvGrpSpPr>
        </xdr:nvGrpSpPr>
        <xdr:grpSpPr bwMode="auto">
          <a:xfrm>
            <a:off x="15" y="202"/>
            <a:ext cx="13" cy="19"/>
            <a:chOff x="2447" y="3046"/>
            <a:chExt cx="99" cy="116"/>
          </a:xfrm>
        </xdr:grpSpPr>
        <xdr:sp macro="" textlink="">
          <xdr:nvSpPr>
            <xdr:cNvPr id="967" name="AutoShape 2867">
              <a:extLst>
                <a:ext uri="{FF2B5EF4-FFF2-40B4-BE49-F238E27FC236}">
                  <a16:creationId xmlns:a16="http://schemas.microsoft.com/office/drawing/2014/main" id="{00000000-0008-0000-1200-0000C7030000}"/>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8" name="Rectangle 2868">
              <a:extLst>
                <a:ext uri="{FF2B5EF4-FFF2-40B4-BE49-F238E27FC236}">
                  <a16:creationId xmlns:a16="http://schemas.microsoft.com/office/drawing/2014/main" id="{00000000-0008-0000-1200-0000C8030000}"/>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9" name="Rectangle 2869">
              <a:extLst>
                <a:ext uri="{FF2B5EF4-FFF2-40B4-BE49-F238E27FC236}">
                  <a16:creationId xmlns:a16="http://schemas.microsoft.com/office/drawing/2014/main" id="{00000000-0008-0000-1200-0000C9030000}"/>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0" name="Line 2870">
              <a:extLst>
                <a:ext uri="{FF2B5EF4-FFF2-40B4-BE49-F238E27FC236}">
                  <a16:creationId xmlns:a16="http://schemas.microsoft.com/office/drawing/2014/main" id="{00000000-0008-0000-1200-0000CA030000}"/>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1" name="AutoShape 2871">
              <a:extLst>
                <a:ext uri="{FF2B5EF4-FFF2-40B4-BE49-F238E27FC236}">
                  <a16:creationId xmlns:a16="http://schemas.microsoft.com/office/drawing/2014/main" id="{00000000-0008-0000-1200-0000CB030000}"/>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957" name="Group 2872">
            <a:extLst>
              <a:ext uri="{FF2B5EF4-FFF2-40B4-BE49-F238E27FC236}">
                <a16:creationId xmlns:a16="http://schemas.microsoft.com/office/drawing/2014/main" id="{00000000-0008-0000-1200-0000BD030000}"/>
              </a:ext>
            </a:extLst>
          </xdr:cNvPr>
          <xdr:cNvGrpSpPr>
            <a:grpSpLocks/>
          </xdr:cNvGrpSpPr>
        </xdr:nvGrpSpPr>
        <xdr:grpSpPr bwMode="auto">
          <a:xfrm>
            <a:off x="15" y="175"/>
            <a:ext cx="15" cy="19"/>
            <a:chOff x="2447" y="3046"/>
            <a:chExt cx="99" cy="116"/>
          </a:xfrm>
        </xdr:grpSpPr>
        <xdr:sp macro="" textlink="">
          <xdr:nvSpPr>
            <xdr:cNvPr id="962" name="AutoShape 2873">
              <a:extLst>
                <a:ext uri="{FF2B5EF4-FFF2-40B4-BE49-F238E27FC236}">
                  <a16:creationId xmlns:a16="http://schemas.microsoft.com/office/drawing/2014/main" id="{00000000-0008-0000-1200-0000C2030000}"/>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3" name="Rectangle 2874">
              <a:extLst>
                <a:ext uri="{FF2B5EF4-FFF2-40B4-BE49-F238E27FC236}">
                  <a16:creationId xmlns:a16="http://schemas.microsoft.com/office/drawing/2014/main" id="{00000000-0008-0000-1200-0000C3030000}"/>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4" name="Rectangle 2875">
              <a:extLst>
                <a:ext uri="{FF2B5EF4-FFF2-40B4-BE49-F238E27FC236}">
                  <a16:creationId xmlns:a16="http://schemas.microsoft.com/office/drawing/2014/main" id="{00000000-0008-0000-1200-0000C4030000}"/>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5" name="Line 2876">
              <a:extLst>
                <a:ext uri="{FF2B5EF4-FFF2-40B4-BE49-F238E27FC236}">
                  <a16:creationId xmlns:a16="http://schemas.microsoft.com/office/drawing/2014/main" id="{00000000-0008-0000-1200-0000C5030000}"/>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6" name="AutoShape 2877">
              <a:extLst>
                <a:ext uri="{FF2B5EF4-FFF2-40B4-BE49-F238E27FC236}">
                  <a16:creationId xmlns:a16="http://schemas.microsoft.com/office/drawing/2014/main" id="{00000000-0008-0000-1200-0000C6030000}"/>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958" name="Line 2878">
            <a:extLst>
              <a:ext uri="{FF2B5EF4-FFF2-40B4-BE49-F238E27FC236}">
                <a16:creationId xmlns:a16="http://schemas.microsoft.com/office/drawing/2014/main" id="{00000000-0008-0000-1200-0000BE030000}"/>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a:extLst>
              <a:ext uri="{FF2B5EF4-FFF2-40B4-BE49-F238E27FC236}">
                <a16:creationId xmlns:a16="http://schemas.microsoft.com/office/drawing/2014/main" id="{00000000-0008-0000-1200-0000BF030000}"/>
              </a:ext>
            </a:extLst>
          </xdr:cNvPr>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a:extLst>
              <a:ext uri="{FF2B5EF4-FFF2-40B4-BE49-F238E27FC236}">
                <a16:creationId xmlns:a16="http://schemas.microsoft.com/office/drawing/2014/main" id="{00000000-0008-0000-1200-0000C0030000}"/>
              </a:ext>
            </a:extLst>
          </xdr:cNvPr>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961" name="Picture 2884">
            <a:extLst>
              <a:ext uri="{FF2B5EF4-FFF2-40B4-BE49-F238E27FC236}">
                <a16:creationId xmlns:a16="http://schemas.microsoft.com/office/drawing/2014/main" id="{00000000-0008-0000-12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972" name="Picture 8577">
          <a:extLst>
            <a:ext uri="{FF2B5EF4-FFF2-40B4-BE49-F238E27FC236}">
              <a16:creationId xmlns:a16="http://schemas.microsoft.com/office/drawing/2014/main" id="{00000000-0008-0000-1200-0000C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180975</xdr:colOff>
      <xdr:row>2</xdr:row>
      <xdr:rowOff>9525</xdr:rowOff>
    </xdr:from>
    <xdr:to>
      <xdr:col>7</xdr:col>
      <xdr:colOff>342900</xdr:colOff>
      <xdr:row>19</xdr:row>
      <xdr:rowOff>47625</xdr:rowOff>
    </xdr:to>
    <xdr:graphicFrame macro="">
      <xdr:nvGraphicFramePr>
        <xdr:cNvPr id="10483" name="Wykres 1">
          <a:extLst>
            <a:ext uri="{FF2B5EF4-FFF2-40B4-BE49-F238E27FC236}">
              <a16:creationId xmlns:a16="http://schemas.microsoft.com/office/drawing/2014/main" id="{00000000-0008-0000-1500-0000F3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PL/RelacjeInwestorskie/Gielda/StrukturaAkcjonariatu/Strony/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autoPageBreaks="0" fitToPage="1"/>
  </sheetPr>
  <dimension ref="A1:F27"/>
  <sheetViews>
    <sheetView view="pageBreakPreview" zoomScaleNormal="70" zoomScaleSheetLayoutView="100" workbookViewId="0"/>
  </sheetViews>
  <sheetFormatPr defaultColWidth="12.109375" defaultRowHeight="0" customHeight="1" zeroHeight="1"/>
  <cols>
    <col min="1" max="1" width="30.44140625" style="46" bestFit="1" customWidth="1"/>
    <col min="2" max="6" width="12.109375" style="46" customWidth="1"/>
    <col min="7" max="245" width="9.109375" style="46" customWidth="1"/>
    <col min="246" max="246" width="0.44140625" style="46" customWidth="1"/>
    <col min="247" max="247" width="30.44140625" style="46" bestFit="1" customWidth="1"/>
    <col min="248" max="16384" width="12.109375" style="46"/>
  </cols>
  <sheetData>
    <row r="1" spans="1:6" ht="15.6">
      <c r="A1" s="13"/>
    </row>
    <row r="2" spans="1:6" ht="12.75" customHeight="1">
      <c r="A2" s="10"/>
      <c r="B2" s="11"/>
      <c r="C2" s="11"/>
      <c r="D2" s="11"/>
      <c r="E2" s="11"/>
      <c r="F2" s="11"/>
    </row>
    <row r="3" spans="1:6" ht="12.75" customHeight="1">
      <c r="A3" s="10"/>
      <c r="B3" s="11"/>
      <c r="C3" s="11"/>
      <c r="D3" s="11"/>
      <c r="E3" s="11"/>
      <c r="F3" s="11"/>
    </row>
    <row r="4" spans="1:6" ht="12.75" customHeight="1">
      <c r="A4" s="10"/>
      <c r="B4" s="11"/>
      <c r="C4" s="11"/>
      <c r="D4" s="11"/>
      <c r="E4" s="11"/>
      <c r="F4" s="11"/>
    </row>
    <row r="5" spans="1:6" ht="13.2">
      <c r="A5" s="10"/>
      <c r="B5" s="11"/>
      <c r="C5" s="11"/>
      <c r="D5" s="11"/>
      <c r="E5" s="11"/>
      <c r="F5" s="11"/>
    </row>
    <row r="6" spans="1:6" ht="13.2">
      <c r="A6" s="10"/>
      <c r="B6" s="11"/>
      <c r="C6" s="11"/>
      <c r="D6" s="11"/>
      <c r="E6" s="11"/>
      <c r="F6" s="11"/>
    </row>
    <row r="7" spans="1:6" ht="13.2">
      <c r="A7" s="10"/>
      <c r="B7" s="11"/>
      <c r="C7" s="11"/>
      <c r="D7" s="11"/>
      <c r="E7" s="11"/>
      <c r="F7" s="11"/>
    </row>
    <row r="8" spans="1:6" ht="13.2">
      <c r="A8" s="10"/>
      <c r="B8" s="11"/>
      <c r="C8" s="11"/>
      <c r="D8" s="11"/>
      <c r="E8" s="11"/>
      <c r="F8" s="11"/>
    </row>
    <row r="9" spans="1:6" ht="13.2">
      <c r="A9" s="10"/>
      <c r="B9" s="11"/>
      <c r="C9" s="11"/>
      <c r="D9" s="11"/>
      <c r="E9" s="11"/>
      <c r="F9" s="11"/>
    </row>
    <row r="10" spans="1:6" ht="13.2">
      <c r="A10" s="10"/>
      <c r="B10" s="11"/>
      <c r="C10" s="11"/>
      <c r="D10" s="11"/>
      <c r="E10" s="11"/>
      <c r="F10" s="11"/>
    </row>
    <row r="11" spans="1:6" ht="13.2">
      <c r="A11" s="10"/>
      <c r="B11" s="11"/>
      <c r="C11" s="11"/>
      <c r="D11" s="11"/>
      <c r="E11" s="11"/>
      <c r="F11" s="11"/>
    </row>
    <row r="12" spans="1:6" ht="13.2">
      <c r="A12" s="10"/>
      <c r="B12" s="11"/>
      <c r="C12" s="11"/>
      <c r="D12" s="11"/>
      <c r="E12" s="11"/>
      <c r="F12" s="11"/>
    </row>
    <row r="13" spans="1:6" ht="13.2">
      <c r="A13" s="10"/>
      <c r="B13" s="11"/>
      <c r="C13" s="11"/>
      <c r="D13" s="11"/>
      <c r="E13" s="11"/>
      <c r="F13" s="11"/>
    </row>
    <row r="14" spans="1:6" ht="13.2">
      <c r="A14" s="10"/>
      <c r="B14" s="11"/>
      <c r="C14" s="11"/>
      <c r="D14" s="11"/>
      <c r="E14" s="11"/>
      <c r="F14" s="11"/>
    </row>
    <row r="15" spans="1:6" ht="13.2">
      <c r="A15" s="10"/>
      <c r="B15" s="11"/>
      <c r="C15" s="11"/>
      <c r="D15" s="11"/>
      <c r="E15" s="11"/>
      <c r="F15" s="11"/>
    </row>
    <row r="16" spans="1:6" ht="13.2">
      <c r="A16" s="10"/>
      <c r="B16" s="11"/>
      <c r="C16" s="11"/>
      <c r="D16" s="11"/>
      <c r="E16" s="11"/>
      <c r="F16" s="11"/>
    </row>
    <row r="17" spans="1:6" ht="13.2">
      <c r="A17" s="10"/>
      <c r="B17" s="11"/>
      <c r="C17" s="11"/>
      <c r="D17" s="11"/>
      <c r="E17" s="11"/>
      <c r="F17" s="11"/>
    </row>
    <row r="18" spans="1:6" ht="13.2">
      <c r="A18" s="10"/>
      <c r="B18" s="11"/>
      <c r="C18" s="11"/>
      <c r="D18" s="11"/>
      <c r="E18" s="11"/>
      <c r="F18" s="11"/>
    </row>
    <row r="19" spans="1:6" ht="13.2">
      <c r="A19" s="10"/>
      <c r="B19" s="11"/>
      <c r="C19" s="11"/>
      <c r="D19" s="11"/>
      <c r="E19" s="11"/>
      <c r="F19" s="11"/>
    </row>
    <row r="20" spans="1:6" ht="13.2"/>
    <row r="21" spans="1:6" ht="13.2"/>
    <row r="22" spans="1:6" ht="13.2">
      <c r="A22" s="3"/>
      <c r="B22" s="3"/>
      <c r="C22" s="3"/>
      <c r="D22" s="3"/>
      <c r="E22" s="3"/>
      <c r="F22" s="3"/>
    </row>
    <row r="23" spans="1:6" ht="13.2">
      <c r="A23" s="4"/>
      <c r="B23" s="4"/>
      <c r="C23" s="4"/>
      <c r="D23" s="4"/>
      <c r="E23" s="4"/>
      <c r="F23" s="4"/>
    </row>
    <row r="24" spans="1:6" ht="13.2"/>
    <row r="25" spans="1:6" ht="13.2"/>
    <row r="26" spans="1:6" ht="13.2"/>
    <row r="27" spans="1:6" ht="13.2"/>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L18"/>
  <sheetViews>
    <sheetView view="pageBreakPreview" zoomScaleNormal="100" zoomScaleSheetLayoutView="100" workbookViewId="0"/>
  </sheetViews>
  <sheetFormatPr defaultRowHeight="13.2"/>
  <cols>
    <col min="1" max="1" width="41.88671875" customWidth="1"/>
    <col min="2" max="2" width="9.33203125" bestFit="1" customWidth="1"/>
    <col min="3" max="6" width="10.44140625" bestFit="1" customWidth="1"/>
  </cols>
  <sheetData>
    <row r="1" spans="1:12" ht="15.6">
      <c r="A1" s="13" t="s">
        <v>97</v>
      </c>
      <c r="B1" s="8"/>
      <c r="C1" s="8"/>
      <c r="D1" s="8"/>
      <c r="E1" s="8"/>
      <c r="F1" s="8"/>
      <c r="G1" s="8"/>
      <c r="H1" s="8"/>
      <c r="I1" s="8"/>
      <c r="J1" s="8"/>
      <c r="K1" s="8"/>
      <c r="L1" s="8"/>
    </row>
    <row r="2" spans="1:12">
      <c r="A2" s="8"/>
      <c r="B2" s="8"/>
      <c r="C2" s="8"/>
      <c r="D2" s="8"/>
      <c r="E2" s="8"/>
      <c r="F2" s="8"/>
      <c r="G2" s="8"/>
      <c r="H2" s="8"/>
      <c r="I2" s="8"/>
      <c r="J2" s="8"/>
      <c r="K2" s="8"/>
      <c r="L2" s="8"/>
    </row>
    <row r="3" spans="1:12">
      <c r="A3" s="11" t="s">
        <v>98</v>
      </c>
      <c r="B3" s="29"/>
      <c r="C3" s="29"/>
      <c r="D3" s="29"/>
      <c r="E3" s="29"/>
      <c r="F3" s="29"/>
      <c r="G3" s="29"/>
      <c r="H3" s="29"/>
      <c r="I3" s="29"/>
      <c r="J3" s="29"/>
      <c r="K3" s="29"/>
      <c r="L3" s="29"/>
    </row>
    <row r="4" spans="1:12" ht="25.5" customHeight="1">
      <c r="A4" s="11"/>
      <c r="B4" s="29"/>
      <c r="C4" s="29"/>
      <c r="D4" s="29"/>
      <c r="E4" s="29"/>
      <c r="F4" s="29"/>
      <c r="G4" s="29"/>
      <c r="H4" s="29"/>
      <c r="I4" s="29"/>
      <c r="J4" s="29"/>
      <c r="K4" s="29"/>
      <c r="L4" s="29"/>
    </row>
    <row r="5" spans="1:12" ht="25.5" customHeight="1">
      <c r="A5" s="11" t="s">
        <v>99</v>
      </c>
      <c r="B5" s="110">
        <v>0.56000000000000005</v>
      </c>
      <c r="C5" s="29"/>
      <c r="D5" s="29"/>
      <c r="E5" s="29"/>
      <c r="F5" s="111"/>
      <c r="G5" s="29"/>
      <c r="H5" s="112"/>
      <c r="I5" s="29"/>
      <c r="J5" s="29"/>
      <c r="K5" s="29"/>
      <c r="L5" s="29"/>
    </row>
    <row r="6" spans="1:12" ht="25.5" customHeight="1">
      <c r="A6" s="11" t="s">
        <v>100</v>
      </c>
      <c r="B6" s="110">
        <v>0.14699999999999999</v>
      </c>
      <c r="C6" s="29"/>
      <c r="D6" s="29"/>
      <c r="E6" s="29"/>
      <c r="F6" s="111"/>
      <c r="G6" s="29"/>
      <c r="H6" s="112"/>
      <c r="I6" s="29"/>
      <c r="J6" s="29"/>
      <c r="K6" s="29"/>
      <c r="L6" s="29"/>
    </row>
    <row r="7" spans="1:12" ht="25.5" customHeight="1">
      <c r="A7" s="11" t="s">
        <v>101</v>
      </c>
      <c r="B7" s="110">
        <v>0.107</v>
      </c>
      <c r="C7" s="29"/>
      <c r="D7" s="29"/>
      <c r="E7" s="29"/>
      <c r="F7" s="111"/>
      <c r="G7" s="29"/>
      <c r="H7" s="112"/>
      <c r="I7" s="29"/>
      <c r="J7" s="29"/>
      <c r="K7" s="29"/>
      <c r="L7" s="29"/>
    </row>
    <row r="8" spans="1:12" ht="25.5" customHeight="1">
      <c r="A8" s="11" t="s">
        <v>102</v>
      </c>
      <c r="B8" s="110">
        <v>6.7000000000000004E-2</v>
      </c>
      <c r="C8" s="29"/>
      <c r="D8" s="29"/>
      <c r="E8" s="29"/>
      <c r="F8" s="111"/>
      <c r="G8" s="29"/>
      <c r="H8" s="112"/>
      <c r="I8" s="29"/>
      <c r="J8" s="29"/>
      <c r="K8" s="29"/>
      <c r="L8" s="29"/>
    </row>
    <row r="9" spans="1:12" ht="25.5" customHeight="1">
      <c r="A9" s="11" t="s">
        <v>103</v>
      </c>
      <c r="B9" s="110">
        <f>100%-SUM(B5:B8)</f>
        <v>0.11899999999999999</v>
      </c>
      <c r="C9" s="29"/>
      <c r="D9" s="29"/>
      <c r="E9" s="29"/>
      <c r="F9" s="111"/>
      <c r="G9" s="29"/>
      <c r="H9" s="112"/>
      <c r="I9" s="29"/>
      <c r="J9" s="29"/>
      <c r="K9" s="29"/>
      <c r="L9" s="29"/>
    </row>
    <row r="10" spans="1:12" ht="25.5" customHeight="1">
      <c r="A10" s="11"/>
      <c r="B10" s="29"/>
      <c r="C10" s="29"/>
      <c r="D10" s="29"/>
      <c r="E10" s="29"/>
      <c r="F10" s="111"/>
      <c r="G10" s="29"/>
      <c r="H10" s="112"/>
      <c r="I10" s="29"/>
      <c r="J10" s="29"/>
      <c r="K10" s="29"/>
      <c r="L10" s="29"/>
    </row>
    <row r="11" spans="1:12" ht="25.5" customHeight="1">
      <c r="A11" s="11"/>
      <c r="B11" s="29"/>
      <c r="C11" s="29"/>
      <c r="D11" s="29"/>
      <c r="E11" s="29"/>
      <c r="F11" s="111"/>
      <c r="G11" s="29"/>
      <c r="H11" s="112"/>
      <c r="I11" s="29"/>
      <c r="J11" s="29"/>
      <c r="K11" s="29"/>
      <c r="L11" s="29"/>
    </row>
    <row r="12" spans="1:12" ht="25.5" customHeight="1">
      <c r="A12" s="11"/>
      <c r="B12" s="29"/>
      <c r="C12" s="29"/>
      <c r="D12" s="29"/>
      <c r="E12" s="29"/>
      <c r="F12" s="111"/>
      <c r="G12" s="29"/>
      <c r="H12" s="112"/>
      <c r="I12" s="29"/>
      <c r="J12" s="29"/>
      <c r="K12" s="29"/>
      <c r="L12" s="29"/>
    </row>
    <row r="13" spans="1:12" ht="25.5" customHeight="1">
      <c r="A13" s="11"/>
      <c r="B13" s="29"/>
      <c r="C13" s="29"/>
      <c r="D13" s="29"/>
      <c r="E13" s="29"/>
      <c r="F13" s="29"/>
      <c r="G13" s="29"/>
      <c r="H13" s="29"/>
      <c r="I13" s="29"/>
      <c r="J13" s="29"/>
      <c r="K13" s="29"/>
      <c r="L13" s="29"/>
    </row>
    <row r="14" spans="1:12" ht="25.5" customHeight="1">
      <c r="A14" s="11"/>
      <c r="B14" s="29"/>
      <c r="C14" s="29"/>
      <c r="D14" s="29"/>
      <c r="E14" s="29"/>
      <c r="F14" s="29"/>
      <c r="G14" s="29"/>
      <c r="H14" s="29"/>
      <c r="I14" s="29"/>
      <c r="J14" s="29"/>
      <c r="K14" s="29"/>
      <c r="L14" s="29"/>
    </row>
    <row r="15" spans="1:12">
      <c r="A15" s="11"/>
      <c r="B15" s="29"/>
      <c r="C15" s="29"/>
      <c r="D15" s="29"/>
      <c r="E15" s="29"/>
      <c r="F15" s="29"/>
      <c r="G15" s="29"/>
      <c r="H15" s="29"/>
      <c r="I15" s="29"/>
      <c r="J15" s="29"/>
      <c r="K15" s="29"/>
      <c r="L15" s="29"/>
    </row>
    <row r="16" spans="1:12" s="11" customFormat="1">
      <c r="B16" s="29"/>
      <c r="C16" s="29"/>
      <c r="D16" s="29"/>
      <c r="E16" s="29"/>
      <c r="F16" s="29"/>
      <c r="G16" s="29"/>
      <c r="H16" s="29"/>
      <c r="I16" s="29"/>
      <c r="J16" s="29"/>
      <c r="K16" s="29"/>
      <c r="L16" s="29"/>
    </row>
    <row r="17" spans="2:12" s="11" customFormat="1">
      <c r="B17" s="29"/>
      <c r="C17" s="29"/>
      <c r="D17" s="29"/>
      <c r="E17" s="29"/>
      <c r="F17" s="29"/>
      <c r="G17" s="29"/>
      <c r="H17" s="29"/>
      <c r="I17" s="29"/>
      <c r="J17" s="29"/>
      <c r="K17" s="29"/>
      <c r="L17" s="29"/>
    </row>
    <row r="18" spans="2:12" s="11" customFormat="1">
      <c r="B18" s="29"/>
      <c r="C18" s="29"/>
      <c r="D18" s="29"/>
      <c r="E18" s="29"/>
      <c r="F18" s="29"/>
      <c r="G18" s="29"/>
      <c r="H18" s="29"/>
      <c r="I18" s="29"/>
      <c r="J18" s="29"/>
      <c r="K18" s="29"/>
      <c r="L18" s="29"/>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34998626667073579"/>
  </sheetPr>
  <dimension ref="A1:K21"/>
  <sheetViews>
    <sheetView view="pageBreakPreview" zoomScaleNormal="100" zoomScaleSheetLayoutView="100" workbookViewId="0"/>
  </sheetViews>
  <sheetFormatPr defaultRowHeight="13.2"/>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1">
      <c r="A4" s="1"/>
      <c r="B4" s="45" t="s">
        <v>104</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A1:F30"/>
  <sheetViews>
    <sheetView view="pageBreakPreview" zoomScaleNormal="100" zoomScaleSheetLayoutView="100" workbookViewId="0"/>
  </sheetViews>
  <sheetFormatPr defaultRowHeight="13.2"/>
  <cols>
    <col min="1" max="1" width="41.44140625" bestFit="1" customWidth="1"/>
    <col min="2" max="6" width="10.44140625" bestFit="1" customWidth="1"/>
  </cols>
  <sheetData>
    <row r="1" spans="1:6" ht="15.6">
      <c r="A1" s="13" t="s">
        <v>105</v>
      </c>
      <c r="B1" s="11"/>
      <c r="C1" s="11"/>
      <c r="D1" s="11"/>
      <c r="E1" s="11"/>
      <c r="F1" s="11"/>
    </row>
    <row r="2" spans="1:6">
      <c r="A2" s="10"/>
      <c r="B2" s="11"/>
      <c r="C2" s="11"/>
      <c r="D2" s="11"/>
      <c r="E2" s="11"/>
      <c r="F2" s="11"/>
    </row>
    <row r="3" spans="1:6" ht="13.8" thickBot="1">
      <c r="A3" s="18" t="s">
        <v>106</v>
      </c>
      <c r="B3" s="19">
        <v>2016</v>
      </c>
      <c r="C3" s="19">
        <v>2017</v>
      </c>
      <c r="D3" s="19">
        <v>2018</v>
      </c>
      <c r="E3" s="19">
        <v>2019</v>
      </c>
      <c r="F3" s="19">
        <v>2020</v>
      </c>
    </row>
    <row r="4" spans="1:6">
      <c r="A4" s="15" t="s">
        <v>107</v>
      </c>
      <c r="B4" s="12">
        <v>30147</v>
      </c>
      <c r="C4" s="12">
        <v>33228</v>
      </c>
      <c r="D4" s="12">
        <v>33380</v>
      </c>
      <c r="E4" s="12">
        <v>33879</v>
      </c>
      <c r="F4" s="12">
        <v>29485</v>
      </c>
    </row>
    <row r="5" spans="1:6">
      <c r="A5" s="1"/>
      <c r="B5" s="1"/>
      <c r="C5" s="1"/>
      <c r="D5" s="1"/>
      <c r="E5" s="1"/>
      <c r="F5" s="1"/>
    </row>
    <row r="6" spans="1:6" ht="13.8" thickBot="1">
      <c r="A6" s="18" t="s">
        <v>108</v>
      </c>
      <c r="B6" s="19">
        <v>2016</v>
      </c>
      <c r="C6" s="19">
        <v>2017</v>
      </c>
      <c r="D6" s="19">
        <v>2018</v>
      </c>
      <c r="E6" s="19">
        <v>2019</v>
      </c>
      <c r="F6" s="19">
        <v>2020</v>
      </c>
    </row>
    <row r="7" spans="1:6">
      <c r="A7" s="15" t="s">
        <v>107</v>
      </c>
      <c r="B7" s="12">
        <v>15130</v>
      </c>
      <c r="C7" s="12">
        <v>15220</v>
      </c>
      <c r="D7" s="12">
        <v>15854.802029999999</v>
      </c>
      <c r="E7" s="12">
        <v>16207</v>
      </c>
      <c r="F7" s="12">
        <v>15306</v>
      </c>
    </row>
    <row r="8" spans="1:6">
      <c r="A8" s="15" t="s">
        <v>109</v>
      </c>
      <c r="B8" s="14">
        <v>0.93</v>
      </c>
      <c r="C8" s="14">
        <v>0.93</v>
      </c>
      <c r="D8" s="14">
        <v>0.97</v>
      </c>
      <c r="E8" s="14">
        <v>0.99</v>
      </c>
      <c r="F8" s="14">
        <v>0.94</v>
      </c>
    </row>
    <row r="9" spans="1:6">
      <c r="A9" s="15" t="s">
        <v>110</v>
      </c>
      <c r="B9" s="14">
        <v>0.79</v>
      </c>
      <c r="C9" s="14">
        <v>0.8</v>
      </c>
      <c r="D9" s="14">
        <v>0.81</v>
      </c>
      <c r="E9" s="14">
        <v>0.84</v>
      </c>
      <c r="F9" s="14">
        <v>0.82</v>
      </c>
    </row>
    <row r="10" spans="1:6">
      <c r="A10" s="15" t="s">
        <v>111</v>
      </c>
      <c r="B10" s="14">
        <v>0.31</v>
      </c>
      <c r="C10" s="14">
        <v>0.32</v>
      </c>
      <c r="D10" s="14">
        <v>0.32</v>
      </c>
      <c r="E10" s="14">
        <v>0.34</v>
      </c>
      <c r="F10" s="14">
        <v>0.34</v>
      </c>
    </row>
    <row r="11" spans="1:6">
      <c r="A11" s="15" t="s">
        <v>112</v>
      </c>
      <c r="B11" s="14">
        <v>0.48</v>
      </c>
      <c r="C11" s="14">
        <v>0.48</v>
      </c>
      <c r="D11" s="14">
        <v>0.49</v>
      </c>
      <c r="E11" s="14">
        <v>0.5</v>
      </c>
      <c r="F11" s="14">
        <v>0.48</v>
      </c>
    </row>
    <row r="12" spans="1:6">
      <c r="A12" s="1"/>
      <c r="B12" s="1"/>
      <c r="C12" s="1"/>
      <c r="D12" s="1"/>
      <c r="E12" s="1"/>
      <c r="F12" s="1"/>
    </row>
    <row r="13" spans="1:6" ht="13.8" thickBot="1">
      <c r="A13" s="18" t="s">
        <v>113</v>
      </c>
      <c r="B13" s="19">
        <v>2016</v>
      </c>
      <c r="C13" s="19">
        <v>2017</v>
      </c>
      <c r="D13" s="19">
        <v>2018</v>
      </c>
      <c r="E13" s="19">
        <v>2019</v>
      </c>
      <c r="F13" s="19">
        <v>2020</v>
      </c>
    </row>
    <row r="14" spans="1:6">
      <c r="A14" s="15" t="s">
        <v>107</v>
      </c>
      <c r="B14" s="12">
        <v>5422</v>
      </c>
      <c r="C14" s="12">
        <v>7894</v>
      </c>
      <c r="D14" s="12">
        <v>7554.6556060000003</v>
      </c>
      <c r="E14" s="12">
        <v>7854</v>
      </c>
      <c r="F14" s="12">
        <v>6076</v>
      </c>
    </row>
    <row r="15" spans="1:6">
      <c r="A15" s="15" t="s">
        <v>109</v>
      </c>
      <c r="B15" s="14">
        <v>0.62</v>
      </c>
      <c r="C15" s="14">
        <v>0.91</v>
      </c>
      <c r="D15" s="14">
        <v>0.87</v>
      </c>
      <c r="E15" s="14">
        <v>0.9</v>
      </c>
      <c r="F15" s="14">
        <v>0.7</v>
      </c>
    </row>
    <row r="16" spans="1:6">
      <c r="A16" s="15" t="s">
        <v>110</v>
      </c>
      <c r="B16" s="14">
        <v>0.82</v>
      </c>
      <c r="C16" s="14">
        <v>0.79</v>
      </c>
      <c r="D16" s="14">
        <v>0.8</v>
      </c>
      <c r="E16" s="14">
        <v>0.81</v>
      </c>
      <c r="F16" s="14">
        <v>0.81</v>
      </c>
    </row>
    <row r="17" spans="1:6">
      <c r="A17" s="15" t="s">
        <v>111</v>
      </c>
      <c r="B17" s="14">
        <v>0.34</v>
      </c>
      <c r="C17" s="14">
        <v>0.35</v>
      </c>
      <c r="D17" s="14">
        <v>0.34</v>
      </c>
      <c r="E17" s="14">
        <v>0.35</v>
      </c>
      <c r="F17" s="14">
        <v>0.36</v>
      </c>
    </row>
    <row r="18" spans="1:6">
      <c r="A18" s="15" t="s">
        <v>112</v>
      </c>
      <c r="B18" s="14">
        <v>0.48</v>
      </c>
      <c r="C18" s="14">
        <v>0.44</v>
      </c>
      <c r="D18" s="14">
        <v>0.46</v>
      </c>
      <c r="E18" s="14">
        <v>0.46</v>
      </c>
      <c r="F18" s="14">
        <v>0.45</v>
      </c>
    </row>
    <row r="19" spans="1:6">
      <c r="A19" s="1"/>
      <c r="B19" s="1"/>
      <c r="C19" s="1"/>
      <c r="D19" s="1"/>
      <c r="E19" s="1"/>
      <c r="F19" s="1"/>
    </row>
    <row r="20" spans="1:6" ht="13.8" thickBot="1">
      <c r="A20" s="18" t="s">
        <v>114</v>
      </c>
      <c r="B20" s="19">
        <v>2016</v>
      </c>
      <c r="C20" s="19">
        <v>2017</v>
      </c>
      <c r="D20" s="19">
        <v>2018</v>
      </c>
      <c r="E20" s="19">
        <v>2019</v>
      </c>
      <c r="F20" s="19">
        <v>2020</v>
      </c>
    </row>
    <row r="21" spans="1:6">
      <c r="A21" s="15" t="s">
        <v>107</v>
      </c>
      <c r="B21" s="12">
        <v>9323</v>
      </c>
      <c r="C21" s="12">
        <v>9821</v>
      </c>
      <c r="D21" s="12">
        <v>9689.5074387790009</v>
      </c>
      <c r="E21" s="12">
        <v>9515</v>
      </c>
      <c r="F21" s="12">
        <v>7847</v>
      </c>
    </row>
    <row r="22" spans="1:6">
      <c r="A22" s="15" t="s">
        <v>109</v>
      </c>
      <c r="B22" s="14">
        <v>0.91</v>
      </c>
      <c r="C22" s="14">
        <v>0.96</v>
      </c>
      <c r="D22" s="14">
        <v>0.95</v>
      </c>
      <c r="E22" s="14">
        <v>0.93</v>
      </c>
      <c r="F22" s="14">
        <v>0.77</v>
      </c>
    </row>
    <row r="23" spans="1:6">
      <c r="A23" s="15" t="s">
        <v>110</v>
      </c>
      <c r="B23" s="14">
        <v>0.76</v>
      </c>
      <c r="C23" s="14">
        <v>0.75</v>
      </c>
      <c r="D23" s="14">
        <v>0.73</v>
      </c>
      <c r="E23" s="14">
        <v>0.74</v>
      </c>
      <c r="F23" s="14">
        <v>0.75</v>
      </c>
    </row>
    <row r="24" spans="1:6">
      <c r="A24" s="15" t="s">
        <v>111</v>
      </c>
      <c r="B24" s="14">
        <v>0.31</v>
      </c>
      <c r="C24" s="14">
        <v>0.3</v>
      </c>
      <c r="D24" s="14">
        <v>0.28000000000000003</v>
      </c>
      <c r="E24" s="14">
        <v>0.28999999999999998</v>
      </c>
      <c r="F24" s="14">
        <v>0.31</v>
      </c>
    </row>
    <row r="25" spans="1:6">
      <c r="A25" s="15" t="s">
        <v>112</v>
      </c>
      <c r="B25" s="14">
        <v>0.45</v>
      </c>
      <c r="C25" s="14">
        <v>0.45</v>
      </c>
      <c r="D25" s="14">
        <v>0.45</v>
      </c>
      <c r="E25" s="14">
        <v>0.45</v>
      </c>
      <c r="F25" s="14">
        <v>0.44</v>
      </c>
    </row>
    <row r="26" spans="1:6" s="11" customFormat="1"/>
    <row r="27" spans="1:6" s="11" customFormat="1"/>
    <row r="28" spans="1:6" s="11" customFormat="1"/>
    <row r="29" spans="1:6" s="11" customFormat="1"/>
    <row r="30" spans="1:6"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1:F30"/>
  <sheetViews>
    <sheetView view="pageBreakPreview" zoomScaleNormal="100" zoomScaleSheetLayoutView="100" workbookViewId="0"/>
  </sheetViews>
  <sheetFormatPr defaultRowHeight="13.2"/>
  <cols>
    <col min="1" max="1" width="45.109375" customWidth="1"/>
    <col min="2" max="6" width="10.44140625" bestFit="1" customWidth="1"/>
  </cols>
  <sheetData>
    <row r="1" spans="1:6" ht="15.6">
      <c r="A1" s="13" t="s">
        <v>115</v>
      </c>
      <c r="B1" s="11"/>
      <c r="C1" s="11"/>
      <c r="D1" s="11"/>
      <c r="E1" s="11"/>
      <c r="F1" s="11"/>
    </row>
    <row r="2" spans="1:6">
      <c r="A2" s="10"/>
      <c r="B2" s="11"/>
      <c r="C2" s="11"/>
      <c r="D2" s="11"/>
      <c r="E2" s="11"/>
      <c r="F2" s="11"/>
    </row>
    <row r="3" spans="1:6" ht="13.8" thickBot="1">
      <c r="A3" s="18" t="s">
        <v>106</v>
      </c>
      <c r="B3" s="19">
        <v>2016</v>
      </c>
      <c r="C3" s="19">
        <v>2017</v>
      </c>
      <c r="D3" s="19">
        <v>2018</v>
      </c>
      <c r="E3" s="19">
        <v>2019</v>
      </c>
      <c r="F3" s="19">
        <v>2020</v>
      </c>
    </row>
    <row r="4" spans="1:6" ht="26.4">
      <c r="A4" s="16" t="s">
        <v>116</v>
      </c>
      <c r="B4" s="21">
        <v>7039</v>
      </c>
      <c r="C4" s="21">
        <v>7526</v>
      </c>
      <c r="D4" s="21">
        <v>7344</v>
      </c>
      <c r="E4" s="21">
        <v>7384</v>
      </c>
      <c r="F4" s="21">
        <v>6437</v>
      </c>
    </row>
    <row r="5" spans="1:6" ht="26.4">
      <c r="A5" s="17" t="s">
        <v>117</v>
      </c>
      <c r="B5" s="21">
        <v>14243</v>
      </c>
      <c r="C5" s="21">
        <v>15406</v>
      </c>
      <c r="D5" s="21">
        <v>15816</v>
      </c>
      <c r="E5" s="21">
        <v>16289</v>
      </c>
      <c r="F5" s="21">
        <v>13939</v>
      </c>
    </row>
    <row r="6" spans="1:6" ht="27" thickBot="1">
      <c r="A6" s="22" t="s">
        <v>118</v>
      </c>
      <c r="B6" s="23">
        <v>4547</v>
      </c>
      <c r="C6" s="23">
        <v>4887</v>
      </c>
      <c r="D6" s="23">
        <v>4974</v>
      </c>
      <c r="E6" s="23">
        <v>4725</v>
      </c>
      <c r="F6" s="23">
        <v>3837</v>
      </c>
    </row>
    <row r="7" spans="1:6" ht="26.4">
      <c r="A7" s="17" t="s">
        <v>119</v>
      </c>
      <c r="B7" s="21">
        <v>680</v>
      </c>
      <c r="C7" s="21">
        <v>892</v>
      </c>
      <c r="D7" s="21">
        <v>873</v>
      </c>
      <c r="E7" s="21">
        <v>1044</v>
      </c>
      <c r="F7" s="21">
        <v>1007</v>
      </c>
    </row>
    <row r="8" spans="1:6" ht="27" thickBot="1">
      <c r="A8" s="22" t="s">
        <v>120</v>
      </c>
      <c r="B8" s="23">
        <v>283</v>
      </c>
      <c r="C8" s="23">
        <v>565</v>
      </c>
      <c r="D8" s="23">
        <v>532</v>
      </c>
      <c r="E8" s="23">
        <v>549</v>
      </c>
      <c r="F8" s="23">
        <v>475</v>
      </c>
    </row>
    <row r="9" spans="1:6" ht="26.4">
      <c r="A9" s="17" t="s">
        <v>121</v>
      </c>
      <c r="B9" s="21">
        <v>249</v>
      </c>
      <c r="C9" s="21">
        <v>364</v>
      </c>
      <c r="D9" s="21">
        <v>370</v>
      </c>
      <c r="E9" s="21">
        <v>424</v>
      </c>
      <c r="F9" s="21">
        <v>371</v>
      </c>
    </row>
    <row r="10" spans="1:6" ht="39.6">
      <c r="A10" s="17" t="s">
        <v>122</v>
      </c>
      <c r="B10" s="21">
        <v>1158</v>
      </c>
      <c r="C10" s="21">
        <v>1088</v>
      </c>
      <c r="D10" s="21">
        <v>1074</v>
      </c>
      <c r="E10" s="21">
        <v>1059</v>
      </c>
      <c r="F10" s="21">
        <v>1104</v>
      </c>
    </row>
    <row r="11" spans="1:6" ht="26.4">
      <c r="A11" s="17" t="s">
        <v>123</v>
      </c>
      <c r="B11" s="21">
        <v>371</v>
      </c>
      <c r="C11" s="21">
        <v>395</v>
      </c>
      <c r="D11" s="21">
        <v>383</v>
      </c>
      <c r="E11" s="21">
        <v>333</v>
      </c>
      <c r="F11" s="21">
        <v>387</v>
      </c>
    </row>
    <row r="12" spans="1:6" ht="18" customHeight="1">
      <c r="A12" s="5" t="s">
        <v>3</v>
      </c>
      <c r="B12" s="21">
        <v>601</v>
      </c>
      <c r="C12" s="21">
        <v>519</v>
      </c>
      <c r="D12" s="21">
        <v>486</v>
      </c>
      <c r="E12" s="21">
        <v>648</v>
      </c>
      <c r="F12" s="21">
        <v>605</v>
      </c>
    </row>
    <row r="13" spans="1:6" ht="18" customHeight="1" thickBot="1">
      <c r="A13" s="113" t="s">
        <v>124</v>
      </c>
      <c r="B13" s="23">
        <v>2523</v>
      </c>
      <c r="C13" s="23">
        <v>2782</v>
      </c>
      <c r="D13" s="23">
        <v>2592</v>
      </c>
      <c r="E13" s="23">
        <v>2733</v>
      </c>
      <c r="F13" s="23">
        <v>2539</v>
      </c>
    </row>
    <row r="14" spans="1:6" ht="25.5" customHeight="1">
      <c r="A14" s="5" t="s">
        <v>125</v>
      </c>
      <c r="B14" s="21">
        <v>31694</v>
      </c>
      <c r="C14" s="21">
        <v>34424</v>
      </c>
      <c r="D14" s="21">
        <v>34444</v>
      </c>
      <c r="E14" s="21">
        <v>35188</v>
      </c>
      <c r="F14" s="21">
        <v>30701</v>
      </c>
    </row>
    <row r="15" spans="1:6">
      <c r="A15" s="1"/>
      <c r="B15" s="1"/>
      <c r="C15" s="1"/>
      <c r="D15" s="1"/>
      <c r="E15" s="1"/>
      <c r="F15" s="1"/>
    </row>
    <row r="16" spans="1:6">
      <c r="A16" s="1"/>
      <c r="B16" s="1"/>
      <c r="C16" s="1"/>
      <c r="D16" s="1"/>
      <c r="E16" s="1"/>
      <c r="F16" s="1"/>
    </row>
    <row r="17" spans="1:6">
      <c r="A17" s="1"/>
      <c r="B17" s="1"/>
      <c r="C17" s="1"/>
      <c r="D17" s="1"/>
      <c r="E17" s="1"/>
      <c r="F17" s="1"/>
    </row>
    <row r="18" spans="1:6">
      <c r="A18" s="1"/>
      <c r="B18" s="1"/>
      <c r="C18" s="1"/>
      <c r="D18" s="1"/>
      <c r="E18" s="1"/>
      <c r="F18" s="1"/>
    </row>
    <row r="19" spans="1:6">
      <c r="A19" s="1"/>
      <c r="B19" s="1"/>
      <c r="C19" s="1"/>
      <c r="D19" s="1"/>
      <c r="E19" s="1"/>
      <c r="F19" s="1"/>
    </row>
    <row r="20" spans="1:6">
      <c r="A20" s="1"/>
      <c r="B20" s="1"/>
      <c r="C20" s="1"/>
      <c r="D20" s="1"/>
      <c r="E20" s="1"/>
      <c r="F20" s="1"/>
    </row>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s="11" customFormat="1"/>
    <row r="27" spans="1:6" s="11" customFormat="1"/>
    <row r="28" spans="1:6" s="11" customFormat="1"/>
    <row r="29" spans="1:6" s="11" customFormat="1"/>
    <row r="30" spans="1:6" s="11" customFormat="1"/>
  </sheetData>
  <pageMargins left="0.7" right="0.7" top="0.75" bottom="0.75" header="0.3" footer="0.3"/>
  <pageSetup paperSize="9"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F51"/>
  <sheetViews>
    <sheetView view="pageBreakPreview" zoomScaleNormal="100" zoomScaleSheetLayoutView="100" workbookViewId="0"/>
  </sheetViews>
  <sheetFormatPr defaultRowHeight="13.2"/>
  <cols>
    <col min="1" max="1" width="49.33203125" customWidth="1"/>
    <col min="2" max="6" width="10.44140625" bestFit="1" customWidth="1"/>
    <col min="9" max="9" width="45.109375" customWidth="1"/>
  </cols>
  <sheetData>
    <row r="1" spans="1:6" ht="15.6">
      <c r="A1" s="13" t="s">
        <v>126</v>
      </c>
      <c r="B1" s="11"/>
      <c r="C1" s="11"/>
      <c r="D1" s="11"/>
      <c r="E1" s="11"/>
      <c r="F1" s="11"/>
    </row>
    <row r="2" spans="1:6" ht="15.6">
      <c r="A2" s="13"/>
      <c r="B2" s="11"/>
      <c r="C2" s="11"/>
      <c r="D2" s="11"/>
      <c r="E2" s="11"/>
      <c r="F2" s="11"/>
    </row>
    <row r="3" spans="1:6" ht="18" customHeight="1" thickBot="1">
      <c r="A3" s="20" t="s">
        <v>106</v>
      </c>
      <c r="B3" s="19">
        <v>2019</v>
      </c>
      <c r="C3" s="19">
        <v>2020</v>
      </c>
      <c r="D3" s="11"/>
    </row>
    <row r="4" spans="1:6" ht="26.25" customHeight="1" thickBot="1">
      <c r="A4" s="25" t="s">
        <v>127</v>
      </c>
      <c r="B4" s="36">
        <v>27553</v>
      </c>
      <c r="C4" s="36">
        <v>23560</v>
      </c>
      <c r="D4" s="11"/>
    </row>
    <row r="5" spans="1:6" ht="26.4">
      <c r="A5" s="16" t="s">
        <v>116</v>
      </c>
      <c r="B5" s="21">
        <v>5231</v>
      </c>
      <c r="C5" s="21">
        <v>4530</v>
      </c>
      <c r="D5" s="11"/>
    </row>
    <row r="6" spans="1:6" ht="26.4">
      <c r="A6" s="17" t="s">
        <v>117</v>
      </c>
      <c r="B6" s="21">
        <v>13974</v>
      </c>
      <c r="C6" s="21">
        <v>11799</v>
      </c>
      <c r="D6" s="11"/>
    </row>
    <row r="7" spans="1:6" ht="26.4">
      <c r="A7" s="17" t="s">
        <v>118</v>
      </c>
      <c r="B7" s="159">
        <v>4780</v>
      </c>
      <c r="C7" s="159">
        <v>3771</v>
      </c>
      <c r="D7" s="11"/>
    </row>
    <row r="8" spans="1:6" ht="18" customHeight="1" thickBot="1">
      <c r="A8" s="24" t="s">
        <v>124</v>
      </c>
      <c r="B8" s="23">
        <v>3568</v>
      </c>
      <c r="C8" s="23">
        <v>3460</v>
      </c>
      <c r="D8" s="11"/>
    </row>
    <row r="9" spans="1:6" ht="13.8" thickBot="1">
      <c r="A9" s="1"/>
      <c r="B9" s="1"/>
      <c r="C9" s="1"/>
      <c r="D9" s="11"/>
    </row>
    <row r="10" spans="1:6" ht="26.25" customHeight="1" thickBot="1">
      <c r="A10" s="25" t="s">
        <v>128</v>
      </c>
      <c r="B10" s="36">
        <v>5187</v>
      </c>
      <c r="C10" s="36">
        <v>5106</v>
      </c>
      <c r="D10" s="11"/>
    </row>
    <row r="11" spans="1:6" ht="26.4">
      <c r="A11" s="17" t="s">
        <v>119</v>
      </c>
      <c r="B11" s="21">
        <v>1022</v>
      </c>
      <c r="C11" s="21">
        <v>959</v>
      </c>
      <c r="D11" s="11"/>
    </row>
    <row r="12" spans="1:6" ht="26.4">
      <c r="A12" s="17" t="s">
        <v>120</v>
      </c>
      <c r="B12" s="159">
        <v>519</v>
      </c>
      <c r="C12" s="159">
        <v>498</v>
      </c>
      <c r="D12" s="11"/>
    </row>
    <row r="13" spans="1:6" ht="26.4">
      <c r="A13" s="17" t="s">
        <v>121</v>
      </c>
      <c r="B13" s="21">
        <v>424</v>
      </c>
      <c r="C13" s="21">
        <v>373</v>
      </c>
      <c r="D13" s="11"/>
    </row>
    <row r="14" spans="1:6" ht="25.5" customHeight="1">
      <c r="A14" s="17" t="s">
        <v>122</v>
      </c>
      <c r="B14" s="21">
        <v>1030</v>
      </c>
      <c r="C14" s="21">
        <v>1122</v>
      </c>
      <c r="D14" s="11"/>
    </row>
    <row r="15" spans="1:6" ht="26.4">
      <c r="A15" s="17" t="s">
        <v>123</v>
      </c>
      <c r="B15" s="21">
        <v>343</v>
      </c>
      <c r="C15" s="21">
        <v>396</v>
      </c>
      <c r="D15" s="11"/>
    </row>
    <row r="16" spans="1:6" ht="18" customHeight="1">
      <c r="A16" s="5" t="s">
        <v>3</v>
      </c>
      <c r="B16" s="21">
        <v>647</v>
      </c>
      <c r="C16" s="21">
        <v>631</v>
      </c>
      <c r="D16" s="11"/>
    </row>
    <row r="17" spans="1:6" ht="18" customHeight="1" thickBot="1">
      <c r="A17" s="113" t="s">
        <v>124</v>
      </c>
      <c r="B17" s="23">
        <v>1202</v>
      </c>
      <c r="C17" s="23">
        <v>1127</v>
      </c>
      <c r="D17" s="11"/>
    </row>
    <row r="18" spans="1:6" ht="13.8" thickBot="1">
      <c r="A18" s="1"/>
      <c r="B18" s="1"/>
      <c r="C18" s="1"/>
      <c r="D18" s="11"/>
    </row>
    <row r="19" spans="1:6" ht="26.25" customHeight="1" thickBot="1">
      <c r="A19" s="25" t="s">
        <v>130</v>
      </c>
      <c r="B19" s="36">
        <v>9817</v>
      </c>
      <c r="C19" s="36">
        <v>8852</v>
      </c>
      <c r="D19" s="11"/>
    </row>
    <row r="20" spans="1:6" ht="26.4">
      <c r="A20" s="16" t="s">
        <v>116</v>
      </c>
      <c r="B20" s="21">
        <v>3776</v>
      </c>
      <c r="C20" s="21">
        <v>3455</v>
      </c>
      <c r="D20" s="11"/>
    </row>
    <row r="21" spans="1:6" ht="27" thickBot="1">
      <c r="A21" s="22" t="s">
        <v>131</v>
      </c>
      <c r="B21" s="23">
        <v>6041</v>
      </c>
      <c r="C21" s="23">
        <v>5397</v>
      </c>
      <c r="D21" s="11"/>
    </row>
    <row r="22" spans="1:6" ht="13.8" thickBot="1">
      <c r="A22" s="18"/>
      <c r="B22" s="19"/>
      <c r="C22" s="19"/>
      <c r="D22" s="11"/>
    </row>
    <row r="23" spans="1:6" ht="26.25" customHeight="1" thickBot="1">
      <c r="A23" s="25" t="s">
        <v>132</v>
      </c>
      <c r="B23" s="36">
        <v>736</v>
      </c>
      <c r="C23" s="36">
        <v>742</v>
      </c>
      <c r="D23" s="11"/>
    </row>
    <row r="24" spans="1:6" ht="13.8" thickBot="1">
      <c r="A24" s="11"/>
      <c r="B24" s="122"/>
      <c r="C24" s="122"/>
      <c r="D24" s="11"/>
    </row>
    <row r="25" spans="1:6" ht="26.25" customHeight="1" thickBot="1">
      <c r="A25" s="25" t="s">
        <v>133</v>
      </c>
      <c r="B25" s="36">
        <v>43293</v>
      </c>
      <c r="C25" s="36">
        <v>38260</v>
      </c>
      <c r="D25" s="11"/>
    </row>
    <row r="26" spans="1:6" ht="15.6">
      <c r="A26" s="13"/>
      <c r="B26" s="11"/>
      <c r="C26" s="11"/>
      <c r="D26" s="11"/>
      <c r="E26" s="11"/>
      <c r="F26" s="11"/>
    </row>
    <row r="27" spans="1:6" ht="15.6">
      <c r="A27" s="13"/>
      <c r="B27" s="11"/>
      <c r="C27" s="11"/>
      <c r="D27" s="11"/>
      <c r="E27" s="11"/>
      <c r="F27" s="11"/>
    </row>
    <row r="28" spans="1:6" ht="15.6">
      <c r="A28" s="13" t="s">
        <v>129</v>
      </c>
      <c r="B28" s="11"/>
      <c r="C28" s="11"/>
      <c r="D28" s="11"/>
      <c r="E28" s="11"/>
      <c r="F28" s="11"/>
    </row>
    <row r="29" spans="1:6" ht="15.6">
      <c r="A29" s="13"/>
      <c r="B29" s="11"/>
      <c r="C29" s="11"/>
      <c r="D29" s="11"/>
      <c r="E29" s="11"/>
      <c r="F29" s="11"/>
    </row>
    <row r="30" spans="1:6" ht="18" customHeight="1" thickBot="1">
      <c r="A30" s="20" t="s">
        <v>106</v>
      </c>
      <c r="B30" s="19">
        <v>2016</v>
      </c>
      <c r="C30" s="19">
        <v>2017</v>
      </c>
      <c r="D30" s="19">
        <v>2018</v>
      </c>
    </row>
    <row r="31" spans="1:6" ht="26.25" customHeight="1" thickBot="1">
      <c r="A31" s="25" t="s">
        <v>6</v>
      </c>
      <c r="B31" s="36">
        <v>30708</v>
      </c>
      <c r="C31" s="36">
        <v>32925</v>
      </c>
      <c r="D31" s="36">
        <v>32716</v>
      </c>
    </row>
    <row r="32" spans="1:6" ht="26.4">
      <c r="A32" s="16" t="s">
        <v>116</v>
      </c>
      <c r="B32" s="21">
        <v>5765</v>
      </c>
      <c r="C32" s="21">
        <v>5818</v>
      </c>
      <c r="D32" s="21">
        <v>5450</v>
      </c>
    </row>
    <row r="33" spans="1:4" ht="26.4">
      <c r="A33" s="17" t="s">
        <v>117</v>
      </c>
      <c r="B33" s="21">
        <v>12460</v>
      </c>
      <c r="C33" s="21">
        <v>13343</v>
      </c>
      <c r="D33" s="21">
        <v>13653</v>
      </c>
    </row>
    <row r="34" spans="1:4" ht="27" thickBot="1">
      <c r="A34" s="22" t="s">
        <v>118</v>
      </c>
      <c r="B34" s="23">
        <v>4334</v>
      </c>
      <c r="C34" s="23">
        <v>4879</v>
      </c>
      <c r="D34" s="23">
        <v>5032</v>
      </c>
    </row>
    <row r="35" spans="1:4" ht="26.4">
      <c r="A35" s="17" t="s">
        <v>119</v>
      </c>
      <c r="B35" s="21">
        <v>681</v>
      </c>
      <c r="C35" s="21">
        <v>868</v>
      </c>
      <c r="D35" s="21">
        <v>849</v>
      </c>
    </row>
    <row r="36" spans="1:4" ht="27" thickBot="1">
      <c r="A36" s="22" t="s">
        <v>120</v>
      </c>
      <c r="B36" s="23">
        <v>245</v>
      </c>
      <c r="C36" s="23">
        <v>550</v>
      </c>
      <c r="D36" s="23">
        <v>540</v>
      </c>
    </row>
    <row r="37" spans="1:4" ht="26.4">
      <c r="A37" s="17" t="s">
        <v>121</v>
      </c>
      <c r="B37" s="21">
        <v>248</v>
      </c>
      <c r="C37" s="21">
        <v>360</v>
      </c>
      <c r="D37" s="21">
        <v>368</v>
      </c>
    </row>
    <row r="38" spans="1:4" ht="25.5" customHeight="1">
      <c r="A38" s="17" t="s">
        <v>122</v>
      </c>
      <c r="B38" s="21">
        <v>1089</v>
      </c>
      <c r="C38" s="21">
        <v>1081</v>
      </c>
      <c r="D38" s="21">
        <v>1067</v>
      </c>
    </row>
    <row r="39" spans="1:4" ht="26.4">
      <c r="A39" s="17" t="s">
        <v>123</v>
      </c>
      <c r="B39" s="21">
        <v>351</v>
      </c>
      <c r="C39" s="21">
        <v>391</v>
      </c>
      <c r="D39" s="21">
        <v>371</v>
      </c>
    </row>
    <row r="40" spans="1:4">
      <c r="A40" s="5" t="s">
        <v>3</v>
      </c>
      <c r="B40" s="21">
        <v>605</v>
      </c>
      <c r="C40" s="21">
        <v>523</v>
      </c>
      <c r="D40" s="21">
        <v>508</v>
      </c>
    </row>
    <row r="41" spans="1:4" ht="13.8" thickBot="1">
      <c r="A41" s="113" t="s">
        <v>124</v>
      </c>
      <c r="B41" s="23">
        <v>4930</v>
      </c>
      <c r="C41" s="23">
        <v>5112</v>
      </c>
      <c r="D41" s="23">
        <v>4878</v>
      </c>
    </row>
    <row r="42" spans="1:4" ht="13.8" thickBot="1">
      <c r="A42" s="1"/>
      <c r="B42" s="1"/>
      <c r="C42" s="1"/>
      <c r="D42" s="1"/>
    </row>
    <row r="43" spans="1:4" ht="26.25" customHeight="1" thickBot="1">
      <c r="A43" s="25" t="s">
        <v>130</v>
      </c>
      <c r="B43" s="36">
        <v>8187</v>
      </c>
      <c r="C43" s="36">
        <v>8819</v>
      </c>
      <c r="D43" s="36">
        <v>9448</v>
      </c>
    </row>
    <row r="44" spans="1:4" ht="26.4">
      <c r="A44" s="16" t="s">
        <v>116</v>
      </c>
      <c r="B44" s="21">
        <v>3136</v>
      </c>
      <c r="C44" s="21">
        <v>3339</v>
      </c>
      <c r="D44" s="21">
        <v>3546</v>
      </c>
    </row>
    <row r="45" spans="1:4" ht="27" thickBot="1">
      <c r="A45" s="22" t="s">
        <v>131</v>
      </c>
      <c r="B45" s="23">
        <v>5051</v>
      </c>
      <c r="C45" s="23">
        <v>5480</v>
      </c>
      <c r="D45" s="23">
        <v>5902</v>
      </c>
    </row>
    <row r="46" spans="1:4" ht="13.8" thickBot="1">
      <c r="A46" s="18"/>
      <c r="B46" s="19"/>
      <c r="C46" s="19"/>
      <c r="D46" s="19"/>
    </row>
    <row r="47" spans="1:4" ht="26.25" customHeight="1" thickBot="1">
      <c r="A47" s="25" t="s">
        <v>132</v>
      </c>
      <c r="B47" s="36">
        <v>558</v>
      </c>
      <c r="C47" s="36">
        <v>638</v>
      </c>
      <c r="D47" s="36">
        <v>728</v>
      </c>
    </row>
    <row r="48" spans="1:4" ht="13.8" thickBot="1">
      <c r="A48" s="11"/>
      <c r="B48" s="122"/>
      <c r="C48" s="122"/>
      <c r="D48" s="122"/>
    </row>
    <row r="49" spans="1:4" ht="26.25" customHeight="1" thickBot="1">
      <c r="A49" s="25" t="s">
        <v>133</v>
      </c>
      <c r="B49" s="36">
        <v>39453</v>
      </c>
      <c r="C49" s="36">
        <v>42382</v>
      </c>
      <c r="D49" s="36">
        <v>42892</v>
      </c>
    </row>
    <row r="50" spans="1:4">
      <c r="D50" s="11"/>
    </row>
    <row r="51" spans="1:4">
      <c r="D51" s="11"/>
    </row>
  </sheetData>
  <pageMargins left="0.7" right="0.7" top="0.75" bottom="0.75" header="0.3" footer="0.3"/>
  <pageSetup paperSize="9" scale="42" orientation="portrait" r:id="rId1"/>
  <colBreaks count="1" manualBreakCount="1">
    <brk id="18" max="2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249977111117893"/>
  </sheetPr>
  <dimension ref="A1:N30"/>
  <sheetViews>
    <sheetView view="pageBreakPreview" zoomScaleNormal="100" zoomScaleSheetLayoutView="100" workbookViewId="0"/>
  </sheetViews>
  <sheetFormatPr defaultRowHeight="13.2"/>
  <sheetData>
    <row r="1" spans="1:14" ht="15.6">
      <c r="A1" s="13" t="s">
        <v>134</v>
      </c>
      <c r="B1" s="11"/>
      <c r="C1" s="11"/>
      <c r="D1" s="11"/>
      <c r="E1" s="11"/>
      <c r="F1" s="11"/>
      <c r="G1" s="11"/>
      <c r="H1" s="11"/>
      <c r="I1" s="11"/>
      <c r="J1" s="11"/>
      <c r="K1" s="11"/>
      <c r="L1" s="11"/>
    </row>
    <row r="2" spans="1:14" ht="15.6">
      <c r="A2" s="13" t="s">
        <v>135</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114"/>
      <c r="E5" s="12"/>
      <c r="F5" s="11"/>
      <c r="G5" s="11"/>
      <c r="H5" s="11"/>
      <c r="I5" s="11"/>
      <c r="J5" s="11"/>
      <c r="K5" s="11"/>
      <c r="L5" s="11"/>
      <c r="M5" s="11"/>
      <c r="N5" s="11"/>
    </row>
    <row r="6" spans="1:14">
      <c r="A6" s="11"/>
      <c r="B6" s="11"/>
      <c r="C6" s="11"/>
      <c r="D6" s="114"/>
      <c r="E6" s="12"/>
      <c r="F6" s="11"/>
      <c r="G6" s="11"/>
      <c r="H6" s="11"/>
      <c r="I6" s="11"/>
      <c r="J6" s="11"/>
      <c r="K6" s="11"/>
      <c r="L6" s="11"/>
      <c r="M6" s="11"/>
      <c r="N6" s="11"/>
    </row>
    <row r="7" spans="1:14">
      <c r="A7" s="11"/>
      <c r="B7" s="11"/>
      <c r="C7" s="11"/>
      <c r="D7" s="114"/>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99</v>
      </c>
      <c r="D10" s="114">
        <v>0.60099999999999998</v>
      </c>
      <c r="E10" s="11"/>
      <c r="F10" s="11"/>
      <c r="G10" s="11"/>
      <c r="H10" s="11"/>
      <c r="I10" s="11"/>
      <c r="J10" s="11"/>
      <c r="K10" s="11"/>
      <c r="L10" s="11"/>
      <c r="M10" s="11"/>
      <c r="N10" s="11"/>
    </row>
    <row r="11" spans="1:14">
      <c r="A11" s="11"/>
      <c r="B11" s="11"/>
      <c r="C11" s="11" t="s">
        <v>100</v>
      </c>
      <c r="D11" s="114">
        <v>0.29499999999999998</v>
      </c>
      <c r="E11" s="11"/>
      <c r="F11" s="11"/>
      <c r="G11" s="11"/>
      <c r="H11" s="11"/>
      <c r="I11" s="11"/>
      <c r="J11" s="11"/>
      <c r="K11" s="11"/>
      <c r="L11" s="11"/>
      <c r="M11" s="11"/>
      <c r="N11" s="11"/>
    </row>
    <row r="12" spans="1:14">
      <c r="A12" s="11"/>
      <c r="B12" s="11"/>
      <c r="C12" s="11" t="s">
        <v>101</v>
      </c>
      <c r="D12" s="114">
        <v>9.6000000000000002E-2</v>
      </c>
      <c r="E12" s="11"/>
      <c r="F12" s="11"/>
      <c r="G12" s="11"/>
      <c r="H12" s="11"/>
      <c r="I12" s="11"/>
      <c r="J12" s="11"/>
      <c r="K12" s="11"/>
      <c r="L12" s="11"/>
      <c r="M12" s="11"/>
      <c r="N12" s="11"/>
    </row>
    <row r="13" spans="1:14">
      <c r="A13" s="11"/>
      <c r="B13" s="11"/>
      <c r="C13" s="11" t="s">
        <v>136</v>
      </c>
      <c r="D13" s="114">
        <v>8.0000000000000002E-3</v>
      </c>
      <c r="E13" s="11"/>
      <c r="F13" s="11"/>
      <c r="G13" s="11"/>
      <c r="H13" s="11"/>
      <c r="I13" s="11"/>
      <c r="J13" s="11"/>
      <c r="K13" s="11"/>
      <c r="L13" s="11"/>
      <c r="M13" s="11"/>
      <c r="N13" s="11"/>
    </row>
    <row r="14" spans="1:14">
      <c r="A14" s="11"/>
      <c r="B14" s="11"/>
      <c r="C14" s="11" t="s">
        <v>36</v>
      </c>
      <c r="D14" s="114">
        <f>SUM(D10:D13)</f>
        <v>0.99999999999999989</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115"/>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J57"/>
  <sheetViews>
    <sheetView view="pageBreakPreview" zoomScaleNormal="100" zoomScaleSheetLayoutView="100" workbookViewId="0"/>
  </sheetViews>
  <sheetFormatPr defaultRowHeight="13.2"/>
  <cols>
    <col min="1" max="1" width="29.6640625" customWidth="1"/>
    <col min="2" max="2" width="10" hidden="1" customWidth="1"/>
    <col min="3" max="4" width="10" customWidth="1"/>
  </cols>
  <sheetData>
    <row r="1" spans="1:8" ht="15.6">
      <c r="A1" s="13" t="s">
        <v>137</v>
      </c>
      <c r="B1" s="11"/>
      <c r="C1" s="11"/>
      <c r="D1" s="11"/>
      <c r="E1" s="11"/>
      <c r="F1" s="11"/>
      <c r="G1" s="11"/>
      <c r="H1" s="11"/>
    </row>
    <row r="2" spans="1:8" ht="15.6">
      <c r="A2" s="13"/>
      <c r="B2" s="11"/>
      <c r="C2" s="11"/>
      <c r="D2" s="12"/>
      <c r="E2" s="11"/>
      <c r="F2" s="11"/>
      <c r="G2" s="11"/>
      <c r="H2" s="11"/>
    </row>
    <row r="3" spans="1:8">
      <c r="A3" s="115" t="s">
        <v>138</v>
      </c>
      <c r="B3" s="11"/>
      <c r="C3" s="11"/>
      <c r="D3" s="11"/>
      <c r="E3" s="11"/>
      <c r="F3" s="11"/>
      <c r="G3" s="11"/>
      <c r="H3" s="11"/>
    </row>
    <row r="4" spans="1:8">
      <c r="A4" s="11"/>
      <c r="B4" s="11"/>
      <c r="C4" s="11"/>
      <c r="D4" s="11"/>
      <c r="E4" s="11"/>
      <c r="F4" s="11"/>
      <c r="G4" s="11"/>
      <c r="H4" s="11"/>
    </row>
    <row r="5" spans="1:8">
      <c r="A5" s="11"/>
      <c r="B5" s="11"/>
      <c r="C5" s="11"/>
      <c r="D5" s="11"/>
      <c r="E5" s="11"/>
      <c r="F5" s="11"/>
      <c r="G5" s="11"/>
      <c r="H5" s="11"/>
    </row>
    <row r="6" spans="1:8">
      <c r="A6" s="11"/>
      <c r="B6" s="11"/>
      <c r="C6" s="11"/>
      <c r="D6" s="11"/>
      <c r="E6" s="11"/>
      <c r="F6" s="11"/>
      <c r="G6" s="11"/>
      <c r="H6" s="11"/>
    </row>
    <row r="7" spans="1:8">
      <c r="A7" s="11"/>
      <c r="B7" s="11"/>
      <c r="C7" s="11"/>
      <c r="D7" s="11"/>
      <c r="E7" s="11"/>
      <c r="F7" s="11"/>
      <c r="G7" s="11"/>
      <c r="H7" s="11"/>
    </row>
    <row r="8" spans="1:8">
      <c r="A8" s="11"/>
      <c r="B8" s="11"/>
      <c r="C8" s="11"/>
      <c r="D8" s="11"/>
      <c r="E8" s="11"/>
      <c r="F8" s="11"/>
      <c r="G8" s="11"/>
      <c r="H8" s="11"/>
    </row>
    <row r="9" spans="1:8">
      <c r="A9" s="11"/>
      <c r="B9" s="11"/>
      <c r="C9" s="11"/>
      <c r="D9" s="11"/>
      <c r="E9" s="11"/>
      <c r="F9" s="11"/>
      <c r="G9" s="11"/>
      <c r="H9" s="11"/>
    </row>
    <row r="10" spans="1:8">
      <c r="A10" s="11"/>
      <c r="B10" s="11"/>
      <c r="C10" s="11"/>
      <c r="D10" s="11"/>
      <c r="E10" s="11"/>
      <c r="F10" s="11"/>
      <c r="G10" s="11"/>
      <c r="H10" s="11"/>
    </row>
    <row r="11" spans="1:8">
      <c r="A11" s="11"/>
      <c r="B11" s="11"/>
      <c r="C11" s="11"/>
      <c r="D11" s="11"/>
      <c r="E11" s="11"/>
      <c r="F11" s="11"/>
      <c r="G11" s="11"/>
      <c r="H11" s="11"/>
    </row>
    <row r="12" spans="1:8">
      <c r="A12" s="11"/>
      <c r="B12" s="11"/>
      <c r="C12" s="11"/>
      <c r="D12" s="11"/>
      <c r="E12" s="11"/>
      <c r="F12" s="11"/>
      <c r="G12" s="11"/>
      <c r="H12" s="11"/>
    </row>
    <row r="13" spans="1:8">
      <c r="A13" s="11"/>
      <c r="B13" s="11"/>
      <c r="C13" s="11"/>
      <c r="D13" s="11"/>
      <c r="E13" s="11"/>
      <c r="F13" s="11"/>
      <c r="G13" s="11"/>
      <c r="H13" s="11"/>
    </row>
    <row r="14" spans="1:8">
      <c r="A14" s="11"/>
      <c r="B14" s="11"/>
      <c r="C14" s="11"/>
      <c r="D14" s="11"/>
      <c r="E14" s="11"/>
      <c r="F14" s="11"/>
      <c r="G14" s="11"/>
      <c r="H14" s="11"/>
    </row>
    <row r="15" spans="1:8">
      <c r="A15" s="11"/>
      <c r="B15" s="11"/>
      <c r="C15" s="11"/>
      <c r="D15" s="11"/>
      <c r="E15" s="11"/>
      <c r="F15" s="11"/>
      <c r="G15" s="11"/>
      <c r="H15" s="11"/>
    </row>
    <row r="16" spans="1:8">
      <c r="A16" s="11"/>
      <c r="B16" s="11"/>
      <c r="C16" s="11"/>
      <c r="D16" s="11"/>
      <c r="E16" s="11"/>
      <c r="F16" s="11"/>
      <c r="G16" s="11"/>
      <c r="H16" s="11"/>
    </row>
    <row r="17" spans="1:8">
      <c r="A17" s="11"/>
      <c r="B17" s="11"/>
      <c r="C17" s="11"/>
      <c r="D17" s="11"/>
      <c r="E17" s="11"/>
      <c r="F17" s="11"/>
      <c r="G17" s="11"/>
      <c r="H17" s="11"/>
    </row>
    <row r="18" spans="1:8">
      <c r="A18" s="11"/>
      <c r="B18" s="11"/>
      <c r="C18" s="11"/>
      <c r="D18" s="11"/>
      <c r="E18" s="11"/>
      <c r="F18" s="11"/>
      <c r="G18" s="11"/>
      <c r="H18" s="11"/>
    </row>
    <row r="19" spans="1:8">
      <c r="A19" s="11"/>
      <c r="B19" s="11"/>
      <c r="C19" s="11"/>
      <c r="D19" s="11"/>
      <c r="E19" s="11"/>
      <c r="F19" s="11"/>
      <c r="G19" s="11"/>
      <c r="H19" s="11"/>
    </row>
    <row r="20" spans="1:8">
      <c r="A20" s="11"/>
      <c r="B20" s="11"/>
      <c r="C20" s="11"/>
      <c r="D20" s="11"/>
      <c r="E20" s="11"/>
      <c r="F20" s="11"/>
      <c r="G20" s="11"/>
      <c r="H20" s="11"/>
    </row>
    <row r="21" spans="1:8">
      <c r="A21" s="11"/>
      <c r="B21" s="11"/>
      <c r="C21" s="11"/>
      <c r="D21" s="11"/>
      <c r="E21" s="11"/>
      <c r="F21" s="11"/>
      <c r="G21" s="11"/>
      <c r="H21" s="11"/>
    </row>
    <row r="22" spans="1:8">
      <c r="A22" s="11"/>
      <c r="B22" s="11"/>
      <c r="C22" s="11"/>
      <c r="D22" s="11"/>
      <c r="E22" s="11"/>
      <c r="F22" s="11"/>
      <c r="G22" s="11"/>
      <c r="H22" s="11"/>
    </row>
    <row r="23" spans="1:8">
      <c r="A23" s="11"/>
      <c r="B23" s="11"/>
      <c r="C23" s="11"/>
      <c r="D23" s="11"/>
      <c r="E23" s="11"/>
      <c r="F23" s="11"/>
      <c r="G23" s="11"/>
      <c r="H23" s="11"/>
    </row>
    <row r="24" spans="1:8">
      <c r="A24" s="11"/>
      <c r="B24" s="11"/>
      <c r="C24" s="11"/>
      <c r="D24" s="11"/>
      <c r="E24" s="11"/>
      <c r="F24" s="11"/>
      <c r="G24" s="11"/>
      <c r="H24" s="11"/>
    </row>
    <row r="25" spans="1:8">
      <c r="A25" s="11"/>
      <c r="B25" s="11"/>
      <c r="C25" s="11"/>
      <c r="D25" s="11"/>
      <c r="E25" s="11"/>
      <c r="F25" s="11"/>
      <c r="G25" s="11"/>
      <c r="H25" s="11"/>
    </row>
    <row r="26" spans="1:8">
      <c r="A26" s="11"/>
      <c r="B26" s="11"/>
      <c r="C26" s="11"/>
      <c r="D26" s="11"/>
      <c r="E26" s="11"/>
      <c r="F26" s="11"/>
      <c r="G26" s="11"/>
      <c r="H26" s="11"/>
    </row>
    <row r="27" spans="1:8">
      <c r="A27" s="11"/>
      <c r="B27" s="11"/>
      <c r="C27" s="11"/>
      <c r="D27" s="11"/>
      <c r="E27" s="11"/>
      <c r="F27" s="11"/>
      <c r="G27" s="11"/>
      <c r="H27" s="11"/>
    </row>
    <row r="28" spans="1:8">
      <c r="A28" s="116"/>
      <c r="B28" s="29"/>
      <c r="C28" s="29"/>
      <c r="D28" s="29"/>
      <c r="E28" s="11"/>
      <c r="F28" s="11"/>
      <c r="G28" s="11"/>
      <c r="H28" s="11"/>
    </row>
    <row r="29" spans="1:8" ht="13.8" thickBot="1">
      <c r="A29" s="20" t="s">
        <v>139</v>
      </c>
      <c r="B29" s="19">
        <v>2012</v>
      </c>
      <c r="C29" s="19">
        <v>2016</v>
      </c>
      <c r="D29" s="19">
        <v>2017</v>
      </c>
      <c r="E29" s="19">
        <v>2018</v>
      </c>
      <c r="F29" s="19">
        <v>2019</v>
      </c>
      <c r="G29" s="19">
        <v>2020</v>
      </c>
      <c r="H29" s="11"/>
    </row>
    <row r="30" spans="1:8">
      <c r="A30" s="117"/>
      <c r="B30" s="118"/>
      <c r="C30" s="118"/>
      <c r="D30" s="118"/>
      <c r="E30" s="118"/>
      <c r="F30" s="118"/>
      <c r="G30" s="118"/>
      <c r="H30" s="11"/>
    </row>
    <row r="31" spans="1:8">
      <c r="A31" s="123" t="s">
        <v>8</v>
      </c>
      <c r="B31" s="124">
        <v>1767</v>
      </c>
      <c r="C31" s="124">
        <v>1766</v>
      </c>
      <c r="D31" s="124">
        <v>1776</v>
      </c>
      <c r="E31" s="124">
        <v>1787</v>
      </c>
      <c r="F31" s="124">
        <v>1800</v>
      </c>
      <c r="G31" s="124">
        <v>1811</v>
      </c>
      <c r="H31" s="11"/>
    </row>
    <row r="32" spans="1:8">
      <c r="A32" s="117"/>
      <c r="B32" s="118"/>
      <c r="C32" s="118"/>
      <c r="D32" s="118"/>
      <c r="E32" s="118"/>
      <c r="F32" s="118"/>
      <c r="G32" s="118"/>
      <c r="H32" s="11"/>
    </row>
    <row r="33" spans="1:8">
      <c r="A33" s="123" t="s">
        <v>12</v>
      </c>
      <c r="B33" s="124">
        <v>405</v>
      </c>
      <c r="C33" s="124">
        <v>487</v>
      </c>
      <c r="D33" s="124">
        <v>493</v>
      </c>
      <c r="E33" s="124">
        <v>495</v>
      </c>
      <c r="F33" s="124">
        <v>506</v>
      </c>
      <c r="G33" s="124">
        <v>513</v>
      </c>
      <c r="H33" s="11"/>
    </row>
    <row r="34" spans="1:8">
      <c r="A34" s="117"/>
      <c r="B34" s="118"/>
      <c r="C34" s="118"/>
      <c r="D34" s="118"/>
      <c r="E34" s="118"/>
      <c r="F34" s="118"/>
      <c r="G34" s="118"/>
      <c r="H34" s="11"/>
    </row>
    <row r="35" spans="1:8">
      <c r="A35" s="123" t="s">
        <v>140</v>
      </c>
      <c r="B35" s="124">
        <v>1424</v>
      </c>
      <c r="C35" s="124">
        <v>1467</v>
      </c>
      <c r="D35" s="124">
        <v>1487</v>
      </c>
      <c r="E35" s="124">
        <v>1512</v>
      </c>
      <c r="F35" s="124">
        <v>1543</v>
      </c>
      <c r="G35" s="124">
        <v>1569</v>
      </c>
      <c r="H35" s="11"/>
    </row>
    <row r="36" spans="1:8">
      <c r="A36" s="125" t="s">
        <v>11</v>
      </c>
      <c r="B36" s="118">
        <v>446</v>
      </c>
      <c r="C36" s="118">
        <v>523</v>
      </c>
      <c r="D36" s="118">
        <v>537</v>
      </c>
      <c r="E36" s="118">
        <v>552</v>
      </c>
      <c r="F36" s="118">
        <v>575</v>
      </c>
      <c r="G36" s="118">
        <v>570</v>
      </c>
      <c r="H36" s="11"/>
    </row>
    <row r="37" spans="1:8">
      <c r="A37" s="125" t="s">
        <v>34</v>
      </c>
      <c r="B37" s="118" t="s">
        <v>33</v>
      </c>
      <c r="C37" s="118">
        <v>424</v>
      </c>
      <c r="D37" s="118">
        <v>423</v>
      </c>
      <c r="E37" s="118">
        <v>420</v>
      </c>
      <c r="F37" s="118">
        <v>415</v>
      </c>
      <c r="G37" s="118">
        <v>423</v>
      </c>
      <c r="H37" s="11"/>
    </row>
    <row r="38" spans="1:8">
      <c r="A38" s="125" t="s">
        <v>141</v>
      </c>
      <c r="B38" s="118">
        <v>356</v>
      </c>
      <c r="C38" s="118">
        <v>350</v>
      </c>
      <c r="D38" s="118">
        <v>349</v>
      </c>
      <c r="E38" s="118">
        <v>349</v>
      </c>
      <c r="F38" s="118">
        <v>353</v>
      </c>
      <c r="G38" s="118">
        <v>368</v>
      </c>
      <c r="H38" s="11"/>
    </row>
    <row r="39" spans="1:8">
      <c r="A39" s="125" t="s">
        <v>142</v>
      </c>
      <c r="B39" s="118">
        <v>115</v>
      </c>
      <c r="C39" s="118">
        <v>115</v>
      </c>
      <c r="D39" s="118">
        <v>115</v>
      </c>
      <c r="E39" s="118">
        <v>115</v>
      </c>
      <c r="F39" s="118">
        <v>116</v>
      </c>
      <c r="G39" s="118">
        <v>116</v>
      </c>
      <c r="H39" s="11"/>
    </row>
    <row r="40" spans="1:8">
      <c r="A40" s="125" t="s">
        <v>36</v>
      </c>
      <c r="B40" s="118"/>
      <c r="C40" s="118">
        <v>16</v>
      </c>
      <c r="D40" s="118">
        <v>23</v>
      </c>
      <c r="E40" s="118">
        <v>32</v>
      </c>
      <c r="F40" s="118">
        <v>38</v>
      </c>
      <c r="G40" s="118">
        <v>43</v>
      </c>
      <c r="H40" s="11"/>
    </row>
    <row r="41" spans="1:8">
      <c r="A41" s="117"/>
      <c r="B41" s="118"/>
      <c r="C41" s="118"/>
      <c r="D41" s="118"/>
      <c r="E41" s="118"/>
      <c r="F41" s="118"/>
      <c r="G41" s="118"/>
      <c r="H41" s="11"/>
    </row>
    <row r="42" spans="1:8">
      <c r="A42" s="123" t="s">
        <v>143</v>
      </c>
      <c r="B42" s="124">
        <v>160</v>
      </c>
      <c r="C42" s="124">
        <v>183</v>
      </c>
      <c r="D42" s="124">
        <v>187</v>
      </c>
      <c r="E42" s="124">
        <v>192</v>
      </c>
      <c r="F42" s="124">
        <v>196</v>
      </c>
      <c r="G42" s="124">
        <v>187</v>
      </c>
      <c r="H42" s="11"/>
    </row>
    <row r="43" spans="1:8">
      <c r="A43" s="117"/>
      <c r="B43" s="118"/>
      <c r="C43" s="118"/>
      <c r="D43" s="118"/>
      <c r="E43" s="118"/>
      <c r="F43" s="118"/>
      <c r="G43" s="118"/>
      <c r="H43" s="11"/>
    </row>
    <row r="44" spans="1:8">
      <c r="A44" s="123" t="s">
        <v>54</v>
      </c>
      <c r="B44" s="124">
        <v>3000</v>
      </c>
      <c r="C44" s="124">
        <v>2900</v>
      </c>
      <c r="D44" s="124">
        <v>2700</v>
      </c>
      <c r="E44" s="124">
        <v>3779</v>
      </c>
      <c r="F44" s="124">
        <v>3583</v>
      </c>
      <c r="G44" s="124">
        <v>3659</v>
      </c>
      <c r="H44" s="11"/>
    </row>
    <row r="45" spans="1:8">
      <c r="A45" s="117"/>
      <c r="B45" s="118"/>
      <c r="C45" s="118"/>
      <c r="D45" s="118"/>
      <c r="E45" s="118"/>
      <c r="F45" s="118"/>
      <c r="G45" s="118"/>
      <c r="H45" s="11"/>
    </row>
    <row r="46" spans="1:8">
      <c r="A46" s="123" t="s">
        <v>36</v>
      </c>
      <c r="B46" s="124">
        <v>6756</v>
      </c>
      <c r="C46" s="124">
        <v>6803</v>
      </c>
      <c r="D46" s="124">
        <v>6643</v>
      </c>
      <c r="E46" s="124">
        <v>7765</v>
      </c>
      <c r="F46" s="124">
        <v>7628</v>
      </c>
      <c r="G46" s="124">
        <v>7739</v>
      </c>
      <c r="H46" s="11"/>
    </row>
    <row r="47" spans="1:8">
      <c r="B47" s="38"/>
      <c r="C47" s="38"/>
      <c r="D47" s="38"/>
      <c r="E47" s="38"/>
      <c r="F47" s="38"/>
      <c r="G47" s="38"/>
      <c r="H47" s="11"/>
    </row>
    <row r="48" spans="1:8">
      <c r="A48" s="126" t="s">
        <v>144</v>
      </c>
      <c r="B48" s="8"/>
      <c r="C48" s="8"/>
      <c r="D48" s="8"/>
      <c r="E48" s="8"/>
      <c r="F48" s="8"/>
      <c r="G48" s="8"/>
      <c r="H48" s="8"/>
    </row>
    <row r="49" spans="1:10">
      <c r="A49" s="8"/>
      <c r="B49" s="8"/>
      <c r="C49" s="8"/>
      <c r="D49" s="8"/>
      <c r="E49" s="44"/>
      <c r="F49" s="44"/>
      <c r="G49" s="44"/>
      <c r="H49" s="44"/>
    </row>
    <row r="50" spans="1:10">
      <c r="A50" s="39"/>
      <c r="B50" s="8"/>
      <c r="C50" s="8"/>
      <c r="D50" s="8"/>
      <c r="J50" s="35"/>
    </row>
    <row r="51" spans="1:10">
      <c r="A51" s="39"/>
      <c r="B51" s="8"/>
      <c r="C51" s="8"/>
      <c r="D51" s="8"/>
    </row>
    <row r="52" spans="1:10">
      <c r="A52" s="39"/>
      <c r="B52" s="8"/>
      <c r="C52" s="8"/>
      <c r="D52" s="8"/>
    </row>
    <row r="53" spans="1:10">
      <c r="A53" s="39"/>
      <c r="B53" s="8"/>
      <c r="C53" s="8"/>
      <c r="D53" s="8"/>
    </row>
    <row r="54" spans="1:10">
      <c r="A54" s="8"/>
      <c r="B54" s="8"/>
      <c r="C54" s="8"/>
      <c r="D54" s="8"/>
    </row>
    <row r="55" spans="1:10">
      <c r="A55" s="8"/>
      <c r="B55" s="8"/>
      <c r="C55" s="8"/>
      <c r="D55" s="8"/>
    </row>
    <row r="56" spans="1:10">
      <c r="B56" s="8"/>
      <c r="C56" s="8"/>
      <c r="D56" s="8"/>
    </row>
    <row r="57" spans="1:10">
      <c r="B57" s="8"/>
      <c r="C57" s="8"/>
      <c r="D57"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F12"/>
  <sheetViews>
    <sheetView view="pageBreakPreview" zoomScaleNormal="100" zoomScaleSheetLayoutView="100" workbookViewId="0"/>
  </sheetViews>
  <sheetFormatPr defaultRowHeight="13.2"/>
  <cols>
    <col min="1" max="1" width="34.6640625" customWidth="1"/>
  </cols>
  <sheetData>
    <row r="1" spans="1:6" ht="18">
      <c r="A1" s="13" t="s">
        <v>145</v>
      </c>
      <c r="B1" s="11"/>
      <c r="C1" s="11"/>
      <c r="D1" s="11"/>
      <c r="E1" s="11"/>
      <c r="F1" s="11"/>
    </row>
    <row r="2" spans="1:6" ht="13.8" thickBot="1">
      <c r="A2" s="19"/>
      <c r="B2" s="19">
        <v>2016</v>
      </c>
      <c r="C2" s="19">
        <v>2017</v>
      </c>
      <c r="D2" s="19">
        <v>2018</v>
      </c>
      <c r="E2" s="19">
        <v>2019</v>
      </c>
      <c r="F2" s="19">
        <v>2020</v>
      </c>
    </row>
    <row r="3" spans="1:6" ht="22.5" customHeight="1" thickBot="1">
      <c r="A3" s="119" t="s">
        <v>146</v>
      </c>
      <c r="B3" s="120">
        <v>19730</v>
      </c>
      <c r="C3" s="120">
        <v>20262</v>
      </c>
      <c r="D3" s="120">
        <v>21282</v>
      </c>
      <c r="E3" s="120">
        <v>22337</v>
      </c>
      <c r="F3" s="120">
        <v>33377</v>
      </c>
    </row>
    <row r="4" spans="1:6" ht="17.25" customHeight="1">
      <c r="A4" s="117" t="s">
        <v>8</v>
      </c>
      <c r="B4" s="118">
        <v>4786</v>
      </c>
      <c r="C4" s="118">
        <v>4980</v>
      </c>
      <c r="D4" s="118">
        <v>5250</v>
      </c>
      <c r="E4" s="118">
        <v>5447</v>
      </c>
      <c r="F4" s="118">
        <v>5727</v>
      </c>
    </row>
    <row r="5" spans="1:6" ht="17.25" customHeight="1">
      <c r="A5" s="117" t="s">
        <v>147</v>
      </c>
      <c r="B5" s="156" t="s">
        <v>42</v>
      </c>
      <c r="C5" s="156" t="s">
        <v>42</v>
      </c>
      <c r="D5" s="156" t="s">
        <v>42</v>
      </c>
      <c r="E5" s="156" t="s">
        <v>42</v>
      </c>
      <c r="F5" s="118">
        <v>9731</v>
      </c>
    </row>
    <row r="6" spans="1:6" ht="17.25" customHeight="1">
      <c r="A6" s="117" t="s">
        <v>148</v>
      </c>
      <c r="B6" s="118">
        <v>1244</v>
      </c>
      <c r="C6" s="118">
        <v>1268</v>
      </c>
      <c r="D6" s="118">
        <v>1323</v>
      </c>
      <c r="E6" s="118">
        <v>1364</v>
      </c>
      <c r="F6" s="118">
        <v>1485</v>
      </c>
    </row>
    <row r="7" spans="1:6" ht="17.25" customHeight="1">
      <c r="A7" s="117" t="s">
        <v>95</v>
      </c>
      <c r="B7" s="118">
        <v>1582</v>
      </c>
      <c r="C7" s="118">
        <v>1612</v>
      </c>
      <c r="D7" s="118">
        <v>1631</v>
      </c>
      <c r="E7" s="118">
        <v>1429</v>
      </c>
      <c r="F7" s="118">
        <v>1446</v>
      </c>
    </row>
    <row r="8" spans="1:6" ht="17.25" customHeight="1">
      <c r="A8" s="117" t="s">
        <v>94</v>
      </c>
      <c r="B8" s="118">
        <v>4576</v>
      </c>
      <c r="C8" s="118">
        <v>4720</v>
      </c>
      <c r="D8" s="118">
        <v>4835</v>
      </c>
      <c r="E8" s="118">
        <v>4913</v>
      </c>
      <c r="F8" s="118">
        <v>4930</v>
      </c>
    </row>
    <row r="9" spans="1:6" ht="17.25" customHeight="1">
      <c r="A9" s="117" t="s">
        <v>9</v>
      </c>
      <c r="B9" s="118">
        <v>146</v>
      </c>
      <c r="C9" s="118">
        <v>155</v>
      </c>
      <c r="D9" s="118">
        <v>160</v>
      </c>
      <c r="E9" s="118">
        <v>167</v>
      </c>
      <c r="F9" s="118">
        <v>203</v>
      </c>
    </row>
    <row r="10" spans="1:6" ht="17.25" customHeight="1">
      <c r="A10" s="117" t="s">
        <v>149</v>
      </c>
      <c r="B10" s="118">
        <v>146</v>
      </c>
      <c r="C10" s="118">
        <v>148</v>
      </c>
      <c r="D10" s="118">
        <v>147</v>
      </c>
      <c r="E10" s="118">
        <v>135</v>
      </c>
      <c r="F10" s="118">
        <v>152</v>
      </c>
    </row>
    <row r="11" spans="1:6">
      <c r="A11" s="90"/>
      <c r="B11" s="11"/>
      <c r="C11" s="11"/>
      <c r="D11" s="11"/>
      <c r="E11" s="11"/>
      <c r="F11" s="11"/>
    </row>
    <row r="12" spans="1:6">
      <c r="A12" s="160" t="s">
        <v>150</v>
      </c>
      <c r="B12" s="11"/>
      <c r="C12" s="11"/>
      <c r="D12" s="11"/>
      <c r="E12" s="11"/>
      <c r="F12"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tint="0.34998626667073579"/>
  </sheetPr>
  <dimension ref="A1:K21"/>
  <sheetViews>
    <sheetView view="pageBreakPreview" zoomScaleNormal="100" zoomScaleSheetLayoutView="100" workbookViewId="0"/>
  </sheetViews>
  <sheetFormatPr defaultRowHeight="13.2"/>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1">
      <c r="A4" s="1"/>
      <c r="B4" s="45" t="s">
        <v>151</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A1:M46"/>
  <sheetViews>
    <sheetView view="pageBreakPreview" zoomScaleNormal="130" zoomScaleSheetLayoutView="100" workbookViewId="0"/>
  </sheetViews>
  <sheetFormatPr defaultRowHeight="12.75" customHeight="1" zeroHeight="1"/>
  <cols>
    <col min="1" max="1" width="8.88671875" style="1" customWidth="1"/>
    <col min="2" max="10" width="9.109375" style="1"/>
    <col min="11" max="11" width="7.33203125" style="1" customWidth="1"/>
    <col min="12" max="256" width="9.109375" style="1"/>
    <col min="257" max="257" width="8.88671875" style="1" customWidth="1"/>
    <col min="258" max="266" width="9.109375" style="1"/>
    <col min="267" max="267" width="7.33203125" style="1" customWidth="1"/>
    <col min="268" max="512" width="9.109375" style="1"/>
    <col min="513" max="513" width="8.88671875" style="1" customWidth="1"/>
    <col min="514" max="522" width="9.109375" style="1"/>
    <col min="523" max="523" width="7.33203125" style="1" customWidth="1"/>
    <col min="524" max="768" width="9.109375" style="1"/>
    <col min="769" max="769" width="8.88671875" style="1" customWidth="1"/>
    <col min="770" max="778" width="9.109375" style="1"/>
    <col min="779" max="779" width="7.33203125" style="1" customWidth="1"/>
    <col min="780" max="1024" width="9.109375" style="1"/>
    <col min="1025" max="1025" width="8.88671875" style="1" customWidth="1"/>
    <col min="1026" max="1034" width="9.109375" style="1"/>
    <col min="1035" max="1035" width="7.33203125" style="1" customWidth="1"/>
    <col min="1036" max="1280" width="9.109375" style="1"/>
    <col min="1281" max="1281" width="8.88671875" style="1" customWidth="1"/>
    <col min="1282" max="1290" width="9.109375" style="1"/>
    <col min="1291" max="1291" width="7.33203125" style="1" customWidth="1"/>
    <col min="1292" max="1536" width="9.109375" style="1"/>
    <col min="1537" max="1537" width="8.88671875" style="1" customWidth="1"/>
    <col min="1538" max="1546" width="9.109375" style="1"/>
    <col min="1547" max="1547" width="7.33203125" style="1" customWidth="1"/>
    <col min="1548" max="1792" width="9.109375" style="1"/>
    <col min="1793" max="1793" width="8.88671875" style="1" customWidth="1"/>
    <col min="1794" max="1802" width="9.109375" style="1"/>
    <col min="1803" max="1803" width="7.33203125" style="1" customWidth="1"/>
    <col min="1804" max="2048" width="9.109375" style="1"/>
    <col min="2049" max="2049" width="8.88671875" style="1" customWidth="1"/>
    <col min="2050" max="2058" width="9.109375" style="1"/>
    <col min="2059" max="2059" width="7.33203125" style="1" customWidth="1"/>
    <col min="2060" max="2304" width="9.109375" style="1"/>
    <col min="2305" max="2305" width="8.88671875" style="1" customWidth="1"/>
    <col min="2306" max="2314" width="9.109375" style="1"/>
    <col min="2315" max="2315" width="7.33203125" style="1" customWidth="1"/>
    <col min="2316" max="2560" width="9.109375" style="1"/>
    <col min="2561" max="2561" width="8.88671875" style="1" customWidth="1"/>
    <col min="2562" max="2570" width="9.109375" style="1"/>
    <col min="2571" max="2571" width="7.33203125" style="1" customWidth="1"/>
    <col min="2572" max="2816" width="9.109375" style="1"/>
    <col min="2817" max="2817" width="8.88671875" style="1" customWidth="1"/>
    <col min="2818" max="2826" width="9.109375" style="1"/>
    <col min="2827" max="2827" width="7.33203125" style="1" customWidth="1"/>
    <col min="2828" max="3072" width="9.109375" style="1"/>
    <col min="3073" max="3073" width="8.88671875" style="1" customWidth="1"/>
    <col min="3074" max="3082" width="9.109375" style="1"/>
    <col min="3083" max="3083" width="7.33203125" style="1" customWidth="1"/>
    <col min="3084" max="3328" width="9.109375" style="1"/>
    <col min="3329" max="3329" width="8.88671875" style="1" customWidth="1"/>
    <col min="3330" max="3338" width="9.109375" style="1"/>
    <col min="3339" max="3339" width="7.33203125" style="1" customWidth="1"/>
    <col min="3340" max="3584" width="9.109375" style="1"/>
    <col min="3585" max="3585" width="8.88671875" style="1" customWidth="1"/>
    <col min="3586" max="3594" width="9.109375" style="1"/>
    <col min="3595" max="3595" width="7.33203125" style="1" customWidth="1"/>
    <col min="3596" max="3840" width="9.109375" style="1"/>
    <col min="3841" max="3841" width="8.88671875" style="1" customWidth="1"/>
    <col min="3842" max="3850" width="9.109375" style="1"/>
    <col min="3851" max="3851" width="7.33203125" style="1" customWidth="1"/>
    <col min="3852" max="4096" width="9.109375" style="1"/>
    <col min="4097" max="4097" width="8.88671875" style="1" customWidth="1"/>
    <col min="4098" max="4106" width="9.109375" style="1"/>
    <col min="4107" max="4107" width="7.33203125" style="1" customWidth="1"/>
    <col min="4108" max="4352" width="9.109375" style="1"/>
    <col min="4353" max="4353" width="8.88671875" style="1" customWidth="1"/>
    <col min="4354" max="4362" width="9.109375" style="1"/>
    <col min="4363" max="4363" width="7.33203125" style="1" customWidth="1"/>
    <col min="4364" max="4608" width="9.109375" style="1"/>
    <col min="4609" max="4609" width="8.88671875" style="1" customWidth="1"/>
    <col min="4610" max="4618" width="9.109375" style="1"/>
    <col min="4619" max="4619" width="7.33203125" style="1" customWidth="1"/>
    <col min="4620" max="4864" width="9.109375" style="1"/>
    <col min="4865" max="4865" width="8.88671875" style="1" customWidth="1"/>
    <col min="4866" max="4874" width="9.109375" style="1"/>
    <col min="4875" max="4875" width="7.33203125" style="1" customWidth="1"/>
    <col min="4876" max="5120" width="9.109375" style="1"/>
    <col min="5121" max="5121" width="8.88671875" style="1" customWidth="1"/>
    <col min="5122" max="5130" width="9.109375" style="1"/>
    <col min="5131" max="5131" width="7.33203125" style="1" customWidth="1"/>
    <col min="5132" max="5376" width="9.109375" style="1"/>
    <col min="5377" max="5377" width="8.88671875" style="1" customWidth="1"/>
    <col min="5378" max="5386" width="9.109375" style="1"/>
    <col min="5387" max="5387" width="7.33203125" style="1" customWidth="1"/>
    <col min="5388" max="5632" width="9.109375" style="1"/>
    <col min="5633" max="5633" width="8.88671875" style="1" customWidth="1"/>
    <col min="5634" max="5642" width="9.109375" style="1"/>
    <col min="5643" max="5643" width="7.33203125" style="1" customWidth="1"/>
    <col min="5644" max="5888" width="9.109375" style="1"/>
    <col min="5889" max="5889" width="8.88671875" style="1" customWidth="1"/>
    <col min="5890" max="5898" width="9.109375" style="1"/>
    <col min="5899" max="5899" width="7.33203125" style="1" customWidth="1"/>
    <col min="5900" max="6144" width="9.109375" style="1"/>
    <col min="6145" max="6145" width="8.88671875" style="1" customWidth="1"/>
    <col min="6146" max="6154" width="9.109375" style="1"/>
    <col min="6155" max="6155" width="7.33203125" style="1" customWidth="1"/>
    <col min="6156" max="6400" width="9.109375" style="1"/>
    <col min="6401" max="6401" width="8.88671875" style="1" customWidth="1"/>
    <col min="6402" max="6410" width="9.109375" style="1"/>
    <col min="6411" max="6411" width="7.33203125" style="1" customWidth="1"/>
    <col min="6412" max="6656" width="9.109375" style="1"/>
    <col min="6657" max="6657" width="8.88671875" style="1" customWidth="1"/>
    <col min="6658" max="6666" width="9.109375" style="1"/>
    <col min="6667" max="6667" width="7.33203125" style="1" customWidth="1"/>
    <col min="6668" max="6912" width="9.109375" style="1"/>
    <col min="6913" max="6913" width="8.88671875" style="1" customWidth="1"/>
    <col min="6914" max="6922" width="9.109375" style="1"/>
    <col min="6923" max="6923" width="7.33203125" style="1" customWidth="1"/>
    <col min="6924" max="7168" width="9.109375" style="1"/>
    <col min="7169" max="7169" width="8.88671875" style="1" customWidth="1"/>
    <col min="7170" max="7178" width="9.109375" style="1"/>
    <col min="7179" max="7179" width="7.33203125" style="1" customWidth="1"/>
    <col min="7180" max="7424" width="9.109375" style="1"/>
    <col min="7425" max="7425" width="8.88671875" style="1" customWidth="1"/>
    <col min="7426" max="7434" width="9.109375" style="1"/>
    <col min="7435" max="7435" width="7.33203125" style="1" customWidth="1"/>
    <col min="7436" max="7680" width="9.109375" style="1"/>
    <col min="7681" max="7681" width="8.88671875" style="1" customWidth="1"/>
    <col min="7682" max="7690" width="9.109375" style="1"/>
    <col min="7691" max="7691" width="7.33203125" style="1" customWidth="1"/>
    <col min="7692" max="7936" width="9.109375" style="1"/>
    <col min="7937" max="7937" width="8.88671875" style="1" customWidth="1"/>
    <col min="7938" max="7946" width="9.109375" style="1"/>
    <col min="7947" max="7947" width="7.33203125" style="1" customWidth="1"/>
    <col min="7948" max="8192" width="9.109375" style="1"/>
    <col min="8193" max="8193" width="8.88671875" style="1" customWidth="1"/>
    <col min="8194" max="8202" width="9.109375" style="1"/>
    <col min="8203" max="8203" width="7.33203125" style="1" customWidth="1"/>
    <col min="8204" max="8448" width="9.109375" style="1"/>
    <col min="8449" max="8449" width="8.88671875" style="1" customWidth="1"/>
    <col min="8450" max="8458" width="9.109375" style="1"/>
    <col min="8459" max="8459" width="7.33203125" style="1" customWidth="1"/>
    <col min="8460" max="8704" width="9.109375" style="1"/>
    <col min="8705" max="8705" width="8.88671875" style="1" customWidth="1"/>
    <col min="8706" max="8714" width="9.109375" style="1"/>
    <col min="8715" max="8715" width="7.33203125" style="1" customWidth="1"/>
    <col min="8716" max="8960" width="9.109375" style="1"/>
    <col min="8961" max="8961" width="8.88671875" style="1" customWidth="1"/>
    <col min="8962" max="8970" width="9.109375" style="1"/>
    <col min="8971" max="8971" width="7.33203125" style="1" customWidth="1"/>
    <col min="8972" max="9216" width="9.109375" style="1"/>
    <col min="9217" max="9217" width="8.88671875" style="1" customWidth="1"/>
    <col min="9218" max="9226" width="9.109375" style="1"/>
    <col min="9227" max="9227" width="7.33203125" style="1" customWidth="1"/>
    <col min="9228" max="9472" width="9.109375" style="1"/>
    <col min="9473" max="9473" width="8.88671875" style="1" customWidth="1"/>
    <col min="9474" max="9482" width="9.109375" style="1"/>
    <col min="9483" max="9483" width="7.33203125" style="1" customWidth="1"/>
    <col min="9484" max="9728" width="9.109375" style="1"/>
    <col min="9729" max="9729" width="8.88671875" style="1" customWidth="1"/>
    <col min="9730" max="9738" width="9.109375" style="1"/>
    <col min="9739" max="9739" width="7.33203125" style="1" customWidth="1"/>
    <col min="9740" max="9984" width="9.109375" style="1"/>
    <col min="9985" max="9985" width="8.88671875" style="1" customWidth="1"/>
    <col min="9986" max="9994" width="9.109375" style="1"/>
    <col min="9995" max="9995" width="7.33203125" style="1" customWidth="1"/>
    <col min="9996" max="10240" width="9.109375" style="1"/>
    <col min="10241" max="10241" width="8.88671875" style="1" customWidth="1"/>
    <col min="10242" max="10250" width="9.109375" style="1"/>
    <col min="10251" max="10251" width="7.33203125" style="1" customWidth="1"/>
    <col min="10252" max="10496" width="9.109375" style="1"/>
    <col min="10497" max="10497" width="8.88671875" style="1" customWidth="1"/>
    <col min="10498" max="10506" width="9.109375" style="1"/>
    <col min="10507" max="10507" width="7.33203125" style="1" customWidth="1"/>
    <col min="10508" max="10752" width="9.109375" style="1"/>
    <col min="10753" max="10753" width="8.88671875" style="1" customWidth="1"/>
    <col min="10754" max="10762" width="9.109375" style="1"/>
    <col min="10763" max="10763" width="7.33203125" style="1" customWidth="1"/>
    <col min="10764" max="11008" width="9.109375" style="1"/>
    <col min="11009" max="11009" width="8.88671875" style="1" customWidth="1"/>
    <col min="11010" max="11018" width="9.109375" style="1"/>
    <col min="11019" max="11019" width="7.33203125" style="1" customWidth="1"/>
    <col min="11020" max="11264" width="9.109375" style="1"/>
    <col min="11265" max="11265" width="8.88671875" style="1" customWidth="1"/>
    <col min="11266" max="11274" width="9.109375" style="1"/>
    <col min="11275" max="11275" width="7.33203125" style="1" customWidth="1"/>
    <col min="11276" max="11520" width="9.109375" style="1"/>
    <col min="11521" max="11521" width="8.88671875" style="1" customWidth="1"/>
    <col min="11522" max="11530" width="9.109375" style="1"/>
    <col min="11531" max="11531" width="7.33203125" style="1" customWidth="1"/>
    <col min="11532" max="11776" width="9.109375" style="1"/>
    <col min="11777" max="11777" width="8.88671875" style="1" customWidth="1"/>
    <col min="11778" max="11786" width="9.109375" style="1"/>
    <col min="11787" max="11787" width="7.33203125" style="1" customWidth="1"/>
    <col min="11788" max="12032" width="9.109375" style="1"/>
    <col min="12033" max="12033" width="8.88671875" style="1" customWidth="1"/>
    <col min="12034" max="12042" width="9.109375" style="1"/>
    <col min="12043" max="12043" width="7.33203125" style="1" customWidth="1"/>
    <col min="12044" max="12288" width="9.109375" style="1"/>
    <col min="12289" max="12289" width="8.88671875" style="1" customWidth="1"/>
    <col min="12290" max="12298" width="9.109375" style="1"/>
    <col min="12299" max="12299" width="7.33203125" style="1" customWidth="1"/>
    <col min="12300" max="12544" width="9.109375" style="1"/>
    <col min="12545" max="12545" width="8.88671875" style="1" customWidth="1"/>
    <col min="12546" max="12554" width="9.109375" style="1"/>
    <col min="12555" max="12555" width="7.33203125" style="1" customWidth="1"/>
    <col min="12556" max="12800" width="9.109375" style="1"/>
    <col min="12801" max="12801" width="8.88671875" style="1" customWidth="1"/>
    <col min="12802" max="12810" width="9.109375" style="1"/>
    <col min="12811" max="12811" width="7.33203125" style="1" customWidth="1"/>
    <col min="12812" max="13056" width="9.109375" style="1"/>
    <col min="13057" max="13057" width="8.88671875" style="1" customWidth="1"/>
    <col min="13058" max="13066" width="9.109375" style="1"/>
    <col min="13067" max="13067" width="7.33203125" style="1" customWidth="1"/>
    <col min="13068" max="13312" width="9.109375" style="1"/>
    <col min="13313" max="13313" width="8.88671875" style="1" customWidth="1"/>
    <col min="13314" max="13322" width="9.109375" style="1"/>
    <col min="13323" max="13323" width="7.33203125" style="1" customWidth="1"/>
    <col min="13324" max="13568" width="9.109375" style="1"/>
    <col min="13569" max="13569" width="8.88671875" style="1" customWidth="1"/>
    <col min="13570" max="13578" width="9.109375" style="1"/>
    <col min="13579" max="13579" width="7.33203125" style="1" customWidth="1"/>
    <col min="13580" max="13824" width="9.109375" style="1"/>
    <col min="13825" max="13825" width="8.88671875" style="1" customWidth="1"/>
    <col min="13826" max="13834" width="9.109375" style="1"/>
    <col min="13835" max="13835" width="7.33203125" style="1" customWidth="1"/>
    <col min="13836" max="14080" width="9.109375" style="1"/>
    <col min="14081" max="14081" width="8.88671875" style="1" customWidth="1"/>
    <col min="14082" max="14090" width="9.109375" style="1"/>
    <col min="14091" max="14091" width="7.33203125" style="1" customWidth="1"/>
    <col min="14092" max="14336" width="9.109375" style="1"/>
    <col min="14337" max="14337" width="8.88671875" style="1" customWidth="1"/>
    <col min="14338" max="14346" width="9.109375" style="1"/>
    <col min="14347" max="14347" width="7.33203125" style="1" customWidth="1"/>
    <col min="14348" max="14592" width="9.109375" style="1"/>
    <col min="14593" max="14593" width="8.88671875" style="1" customWidth="1"/>
    <col min="14594" max="14602" width="9.109375" style="1"/>
    <col min="14603" max="14603" width="7.33203125" style="1" customWidth="1"/>
    <col min="14604" max="14848" width="9.109375" style="1"/>
    <col min="14849" max="14849" width="8.88671875" style="1" customWidth="1"/>
    <col min="14850" max="14858" width="9.109375" style="1"/>
    <col min="14859" max="14859" width="7.33203125" style="1" customWidth="1"/>
    <col min="14860" max="15104" width="9.109375" style="1"/>
    <col min="15105" max="15105" width="8.88671875" style="1" customWidth="1"/>
    <col min="15106" max="15114" width="9.109375" style="1"/>
    <col min="15115" max="15115" width="7.33203125" style="1" customWidth="1"/>
    <col min="15116" max="15360" width="9.109375" style="1"/>
    <col min="15361" max="15361" width="8.88671875" style="1" customWidth="1"/>
    <col min="15362" max="15370" width="9.109375" style="1"/>
    <col min="15371" max="15371" width="7.33203125" style="1" customWidth="1"/>
    <col min="15372" max="15616" width="9.109375" style="1"/>
    <col min="15617" max="15617" width="8.88671875" style="1" customWidth="1"/>
    <col min="15618" max="15626" width="9.109375" style="1"/>
    <col min="15627" max="15627" width="7.33203125" style="1" customWidth="1"/>
    <col min="15628" max="15872" width="9.109375" style="1"/>
    <col min="15873" max="15873" width="8.88671875" style="1" customWidth="1"/>
    <col min="15874" max="15882" width="9.109375" style="1"/>
    <col min="15883" max="15883" width="7.33203125" style="1" customWidth="1"/>
    <col min="15884" max="16128" width="9.109375" style="1"/>
    <col min="16129" max="16129" width="8.88671875" style="1" customWidth="1"/>
    <col min="16130" max="16138" width="9.109375" style="1"/>
    <col min="16139" max="16139" width="7.33203125" style="1" customWidth="1"/>
    <col min="16140" max="16384" width="9.109375" style="1"/>
  </cols>
  <sheetData>
    <row r="1" spans="1:10" s="2" customFormat="1" ht="15.6">
      <c r="A1" s="13" t="s">
        <v>152</v>
      </c>
    </row>
    <row r="2" spans="1:10" ht="13.2">
      <c r="E2" s="2"/>
      <c r="F2" s="2"/>
      <c r="G2" s="2"/>
      <c r="H2" s="2"/>
      <c r="I2" s="2"/>
      <c r="J2" s="2"/>
    </row>
    <row r="3" spans="1:10" ht="13.2"/>
    <row r="4" spans="1:10" ht="13.2"/>
    <row r="5" spans="1:10" ht="13.2"/>
    <row r="6" spans="1:10" ht="13.2"/>
    <row r="7" spans="1:10" ht="13.2"/>
    <row r="8" spans="1:10" ht="13.2"/>
    <row r="9" spans="1:10" ht="13.2"/>
    <row r="10" spans="1:10" ht="13.2"/>
    <row r="11" spans="1:10" ht="13.2"/>
    <row r="12" spans="1:10" ht="13.2"/>
    <row r="13" spans="1:10" ht="13.2"/>
    <row r="14" spans="1:10" ht="13.2"/>
    <row r="15" spans="1:10" ht="13.2"/>
    <row r="16" spans="1:10" ht="13.2"/>
    <row r="17" spans="13:13" ht="13.2"/>
    <row r="18" spans="13:13" ht="13.2"/>
    <row r="19" spans="13:13" ht="13.2"/>
    <row r="20" spans="13:13" ht="13.2"/>
    <row r="21" spans="13:13" ht="13.2"/>
    <row r="22" spans="13:13" ht="13.2"/>
    <row r="23" spans="13:13" ht="13.2">
      <c r="M23" s="6"/>
    </row>
    <row r="24" spans="13:13" ht="13.2">
      <c r="M24" s="6"/>
    </row>
    <row r="25" spans="13:13" ht="13.2"/>
    <row r="26" spans="13:13" ht="13.2"/>
    <row r="27" spans="13:13" ht="13.2"/>
    <row r="28" spans="13:13" ht="13.2"/>
    <row r="29" spans="13:13" ht="13.2"/>
    <row r="30" spans="13:13" ht="13.2"/>
    <row r="31" spans="13:13" ht="13.2"/>
    <row r="32" spans="13:13" ht="13.2"/>
    <row r="33" spans="12:12" ht="13.2"/>
    <row r="34" spans="12:12" ht="17.399999999999999">
      <c r="L34" s="7"/>
    </row>
    <row r="35" spans="12:12" ht="17.399999999999999">
      <c r="L35" s="7"/>
    </row>
    <row r="36" spans="12:12" ht="13.2"/>
    <row r="37" spans="12:12" ht="13.2"/>
    <row r="38" spans="12:12" ht="13.2" hidden="1"/>
    <row r="39" spans="12:12" ht="13.2" hidden="1"/>
    <row r="40" spans="12:12" ht="13.2" hidden="1"/>
    <row r="41" spans="12:12" ht="13.2" hidden="1"/>
    <row r="42" spans="12:12" ht="13.2" hidden="1"/>
    <row r="43" spans="12:12" ht="13.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A1:A5"/>
  <sheetViews>
    <sheetView tabSelected="1" view="pageBreakPreview" zoomScaleNormal="100" zoomScaleSheetLayoutView="100" workbookViewId="0"/>
  </sheetViews>
  <sheetFormatPr defaultColWidth="9.109375" defaultRowHeight="13.2"/>
  <cols>
    <col min="1" max="1" width="19.88671875" style="11" customWidth="1"/>
    <col min="2" max="2" width="9.109375" style="11" customWidth="1"/>
    <col min="3" max="16384" width="9.109375" style="11"/>
  </cols>
  <sheetData>
    <row r="1" spans="1:1" ht="15.6">
      <c r="A1" s="13" t="s">
        <v>44</v>
      </c>
    </row>
    <row r="2" spans="1:1" ht="22.5" customHeight="1"/>
    <row r="3" spans="1:1" ht="22.5" customHeight="1">
      <c r="A3" s="134" t="s">
        <v>45</v>
      </c>
    </row>
    <row r="4" spans="1:1" ht="22.5" customHeight="1">
      <c r="A4" s="134" t="s">
        <v>46</v>
      </c>
    </row>
    <row r="5" spans="1:1" ht="22.5" customHeight="1">
      <c r="A5" s="134" t="s">
        <v>47</v>
      </c>
    </row>
  </sheetData>
  <hyperlinks>
    <hyperlink ref="A3" location="'Dane finansowe'!A1" display="Dane finansowe" xr:uid="{00000000-0004-0000-0100-000000000000}"/>
    <hyperlink ref="A4" location="'Dane operacyjne'!Obszar_wydruku" display="Dane operacyjne" xr:uid="{00000000-0004-0000-0100-000001000000}"/>
    <hyperlink ref="A5" location="'Dane rynkowe'!Obszar_wydruku" display="Dane rynkowe" xr:uid="{00000000-0004-0000-0100-000002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A1:F19"/>
  <sheetViews>
    <sheetView view="pageBreakPreview" zoomScaleNormal="100" zoomScaleSheetLayoutView="100" workbookViewId="0"/>
  </sheetViews>
  <sheetFormatPr defaultRowHeight="13.2"/>
  <cols>
    <col min="1" max="1" width="41.88671875" customWidth="1"/>
    <col min="2" max="6" width="10.44140625" bestFit="1" customWidth="1"/>
  </cols>
  <sheetData>
    <row r="1" spans="1:6" ht="15.6">
      <c r="A1" s="13" t="s">
        <v>153</v>
      </c>
      <c r="B1" s="8"/>
      <c r="C1" s="8"/>
      <c r="D1" s="8"/>
      <c r="E1" s="8"/>
      <c r="F1" s="8"/>
    </row>
    <row r="2" spans="1:6">
      <c r="A2" s="8"/>
      <c r="B2" s="8"/>
      <c r="C2" s="8"/>
      <c r="D2" s="8"/>
      <c r="E2" s="8"/>
      <c r="F2" s="8"/>
    </row>
    <row r="3" spans="1:6" ht="13.8" thickBot="1">
      <c r="A3" s="18"/>
      <c r="B3" s="19">
        <v>2016</v>
      </c>
      <c r="C3" s="19">
        <v>2017</v>
      </c>
      <c r="D3" s="19">
        <v>2018</v>
      </c>
      <c r="E3" s="19">
        <v>2019</v>
      </c>
      <c r="F3" s="19">
        <v>2020</v>
      </c>
    </row>
    <row r="4" spans="1:6" ht="25.5" customHeight="1">
      <c r="A4" s="26" t="s">
        <v>154</v>
      </c>
      <c r="B4" s="131">
        <v>11.5</v>
      </c>
      <c r="C4" s="131">
        <v>2.2000000000000002</v>
      </c>
      <c r="D4" s="131">
        <v>15.7</v>
      </c>
      <c r="E4" s="131">
        <v>6.3</v>
      </c>
      <c r="F4" s="131">
        <v>31</v>
      </c>
    </row>
    <row r="5" spans="1:6" ht="25.5" customHeight="1">
      <c r="A5" s="26" t="s">
        <v>155</v>
      </c>
      <c r="B5" s="28">
        <v>0.35</v>
      </c>
      <c r="C5" s="28">
        <v>7.0000000000000007E-2</v>
      </c>
      <c r="D5" s="28">
        <v>0.6</v>
      </c>
      <c r="E5" s="28">
        <v>0.27</v>
      </c>
      <c r="F5" s="28">
        <v>1.27</v>
      </c>
    </row>
    <row r="6" spans="1:6" ht="25.5" customHeight="1">
      <c r="A6" s="26" t="s">
        <v>7</v>
      </c>
      <c r="B6" s="131">
        <v>19.100000000000001</v>
      </c>
      <c r="C6" s="131">
        <v>20.9</v>
      </c>
      <c r="D6" s="131">
        <v>13.7</v>
      </c>
      <c r="E6" s="131">
        <v>11.1</v>
      </c>
      <c r="F6" s="131">
        <v>9.1</v>
      </c>
    </row>
    <row r="7" spans="1:6" ht="25.5" customHeight="1">
      <c r="A7" s="27" t="s">
        <v>156</v>
      </c>
      <c r="B7" s="132">
        <v>12.3</v>
      </c>
      <c r="C7" s="132">
        <v>15.559642305543766</v>
      </c>
      <c r="D7" s="132">
        <v>12.99013864006028</v>
      </c>
      <c r="E7" s="132">
        <f>4300/427.709061</f>
        <v>10.053563022364868</v>
      </c>
      <c r="F7" s="132">
        <f>2755/427.709061</f>
        <v>6.4412944480500496</v>
      </c>
    </row>
    <row r="8" spans="1:6" ht="25.5" customHeight="1">
      <c r="A8" s="27" t="s">
        <v>157</v>
      </c>
      <c r="B8" s="136">
        <v>3</v>
      </c>
      <c r="C8" s="136">
        <v>3</v>
      </c>
      <c r="D8" s="136">
        <v>3.5</v>
      </c>
      <c r="E8" s="155">
        <v>1</v>
      </c>
      <c r="F8" s="136" t="s">
        <v>41</v>
      </c>
    </row>
    <row r="9" spans="1:6" ht="25.5" customHeight="1" thickBot="1">
      <c r="A9" s="33" t="s">
        <v>158</v>
      </c>
      <c r="B9" s="34">
        <v>427.70906100000002</v>
      </c>
      <c r="C9" s="34">
        <v>427.70906100000002</v>
      </c>
      <c r="D9" s="34">
        <v>427.70906100000002</v>
      </c>
      <c r="E9" s="34">
        <v>427.70906100000002</v>
      </c>
      <c r="F9" s="34">
        <v>427.70906100000002</v>
      </c>
    </row>
    <row r="10" spans="1:6" ht="25.5" customHeight="1" thickBot="1">
      <c r="A10" s="31" t="s">
        <v>159</v>
      </c>
      <c r="B10" s="32">
        <v>36483.582903299997</v>
      </c>
      <c r="C10" s="32">
        <v>45337</v>
      </c>
      <c r="D10" s="32">
        <v>46257</v>
      </c>
      <c r="E10" s="32">
        <v>36706</v>
      </c>
      <c r="F10" s="32">
        <v>24687</v>
      </c>
    </row>
    <row r="11" spans="1:6" ht="25.5" customHeight="1">
      <c r="A11" s="27" t="s">
        <v>160</v>
      </c>
      <c r="B11" s="28">
        <v>87.17</v>
      </c>
      <c r="C11" s="28">
        <v>134</v>
      </c>
      <c r="D11" s="28">
        <v>113.5</v>
      </c>
      <c r="E11" s="28">
        <v>113.75</v>
      </c>
      <c r="F11" s="28">
        <v>86.96</v>
      </c>
    </row>
    <row r="12" spans="1:6" ht="25.5" customHeight="1">
      <c r="A12" s="26" t="s">
        <v>161</v>
      </c>
      <c r="B12" s="28">
        <v>57.64</v>
      </c>
      <c r="C12" s="28">
        <v>81.180000000000007</v>
      </c>
      <c r="D12" s="28">
        <v>80.760000000000005</v>
      </c>
      <c r="E12" s="28">
        <v>80.98</v>
      </c>
      <c r="F12" s="28">
        <v>37.74</v>
      </c>
    </row>
    <row r="13" spans="1:6" ht="25.5" customHeight="1">
      <c r="A13" s="30" t="s">
        <v>162</v>
      </c>
      <c r="B13" s="28">
        <v>85.3</v>
      </c>
      <c r="C13" s="28">
        <v>106</v>
      </c>
      <c r="D13" s="28">
        <v>108.15</v>
      </c>
      <c r="E13" s="28">
        <v>85.82</v>
      </c>
      <c r="F13" s="28">
        <v>57.72</v>
      </c>
    </row>
    <row r="14" spans="1:6" ht="25.5" customHeight="1">
      <c r="A14" s="30" t="s">
        <v>163</v>
      </c>
      <c r="B14" s="28">
        <v>68.56</v>
      </c>
      <c r="C14" s="28">
        <v>109.37</v>
      </c>
      <c r="D14" s="28">
        <v>94.83</v>
      </c>
      <c r="E14" s="28">
        <v>97.4</v>
      </c>
      <c r="F14" s="28">
        <v>59</v>
      </c>
    </row>
    <row r="15" spans="1:6" s="11" customFormat="1">
      <c r="A15" s="109"/>
      <c r="B15" s="21"/>
      <c r="C15" s="21"/>
      <c r="D15" s="21"/>
      <c r="E15" s="21"/>
      <c r="F15" s="21"/>
    </row>
    <row r="16" spans="1:6" s="11" customFormat="1">
      <c r="A16" s="109" t="s">
        <v>164</v>
      </c>
      <c r="B16" s="21"/>
      <c r="C16" s="21"/>
      <c r="D16" s="21"/>
      <c r="E16" s="21"/>
      <c r="F16" s="21"/>
    </row>
    <row r="17" spans="1:6" s="11" customFormat="1">
      <c r="A17" s="109" t="s">
        <v>165</v>
      </c>
      <c r="B17" s="21"/>
      <c r="C17" s="21"/>
      <c r="D17" s="21"/>
      <c r="E17" s="21"/>
      <c r="F17" s="21"/>
    </row>
    <row r="19" spans="1:6">
      <c r="C19" s="150"/>
      <c r="D19" s="150"/>
      <c r="E19" s="150"/>
      <c r="F19" s="150"/>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pageSetUpPr autoPageBreaks="0" fitToPage="1"/>
  </sheetPr>
  <dimension ref="A1:F24"/>
  <sheetViews>
    <sheetView view="pageBreakPreview" zoomScaleNormal="70" zoomScaleSheetLayoutView="100" workbookViewId="0"/>
  </sheetViews>
  <sheetFormatPr defaultColWidth="12.109375" defaultRowHeight="0" customHeight="1" zeroHeight="1"/>
  <cols>
    <col min="1" max="1" width="30.44140625" style="46" bestFit="1" customWidth="1"/>
    <col min="2" max="6" width="12.109375" style="46" customWidth="1"/>
    <col min="7" max="239" width="9.109375" style="46" customWidth="1"/>
    <col min="240" max="240" width="0.44140625" style="46" customWidth="1"/>
    <col min="241" max="241" width="30.44140625" style="46" bestFit="1" customWidth="1"/>
    <col min="242" max="16384" width="12.109375" style="46"/>
  </cols>
  <sheetData>
    <row r="1" spans="1:6" ht="15.6">
      <c r="A1" s="13" t="s">
        <v>166</v>
      </c>
    </row>
    <row r="2" spans="1:6" ht="12.75" customHeight="1">
      <c r="A2" s="10"/>
      <c r="B2" s="11"/>
      <c r="C2" s="11"/>
      <c r="D2" s="11"/>
      <c r="E2" s="11"/>
      <c r="F2" s="11"/>
    </row>
    <row r="3" spans="1:6" ht="12.75" customHeight="1" thickBot="1">
      <c r="A3" s="18"/>
      <c r="B3" s="19">
        <v>2016</v>
      </c>
      <c r="C3" s="19">
        <v>2017</v>
      </c>
      <c r="D3" s="19">
        <v>2018</v>
      </c>
      <c r="E3" s="19">
        <v>2019</v>
      </c>
      <c r="F3" s="19">
        <v>2020</v>
      </c>
    </row>
    <row r="4" spans="1:6" ht="12.75" customHeight="1">
      <c r="A4" s="16" t="s">
        <v>167</v>
      </c>
      <c r="B4" s="48">
        <v>4.1792999999999996</v>
      </c>
      <c r="C4" s="48">
        <v>3.48</v>
      </c>
      <c r="D4" s="48">
        <v>3.76</v>
      </c>
      <c r="E4" s="48">
        <v>3.8</v>
      </c>
      <c r="F4" s="48">
        <v>3.76</v>
      </c>
    </row>
    <row r="5" spans="1:6" ht="13.2">
      <c r="A5" s="17" t="s">
        <v>168</v>
      </c>
      <c r="B5" s="48">
        <v>3.9434999999999998</v>
      </c>
      <c r="C5" s="48">
        <v>3.78</v>
      </c>
      <c r="D5" s="48">
        <v>3.61</v>
      </c>
      <c r="E5" s="48">
        <v>3.84</v>
      </c>
      <c r="F5" s="48">
        <v>3.9</v>
      </c>
    </row>
    <row r="6" spans="1:6" ht="13.2">
      <c r="A6" s="17"/>
      <c r="B6" s="48"/>
      <c r="C6" s="48"/>
      <c r="D6" s="48"/>
      <c r="E6" s="48"/>
      <c r="F6" s="48"/>
    </row>
    <row r="7" spans="1:6" ht="13.2">
      <c r="A7" s="17" t="s">
        <v>169</v>
      </c>
      <c r="B7" s="48">
        <v>4.4240000000000004</v>
      </c>
      <c r="C7" s="48">
        <v>4.17</v>
      </c>
      <c r="D7" s="48">
        <v>4.3</v>
      </c>
      <c r="E7" s="48">
        <v>4.26</v>
      </c>
      <c r="F7" s="48">
        <v>4.6100000000000003</v>
      </c>
    </row>
    <row r="8" spans="1:6" ht="13.2">
      <c r="A8" s="17" t="s">
        <v>170</v>
      </c>
      <c r="B8" s="48">
        <v>4.3636999999999997</v>
      </c>
      <c r="C8" s="48">
        <v>4.26</v>
      </c>
      <c r="D8" s="48">
        <v>4.26</v>
      </c>
      <c r="E8" s="48">
        <v>4.3</v>
      </c>
      <c r="F8" s="48">
        <v>4.4400000000000004</v>
      </c>
    </row>
    <row r="9" spans="1:6" ht="13.2">
      <c r="A9" s="17"/>
      <c r="B9" s="48"/>
      <c r="C9" s="48"/>
      <c r="D9" s="48"/>
      <c r="E9" s="48"/>
      <c r="F9" s="48"/>
    </row>
    <row r="10" spans="1:6" ht="13.2">
      <c r="A10" s="17" t="s">
        <v>171</v>
      </c>
      <c r="B10" s="48">
        <v>1.0541</v>
      </c>
      <c r="C10" s="48">
        <v>1.1993</v>
      </c>
      <c r="D10" s="48">
        <v>1.145</v>
      </c>
      <c r="E10" s="48">
        <v>1.1234</v>
      </c>
      <c r="F10" s="48">
        <v>1.2271000000000001</v>
      </c>
    </row>
    <row r="11" spans="1:6" ht="13.2">
      <c r="A11" s="17" t="s">
        <v>172</v>
      </c>
      <c r="B11" s="48">
        <v>1.1066</v>
      </c>
      <c r="C11" s="48">
        <v>1.1299999999999999</v>
      </c>
      <c r="D11" s="48">
        <v>1.181</v>
      </c>
      <c r="E11" s="48">
        <v>1.1194999999999999</v>
      </c>
      <c r="F11" s="48">
        <v>1.1422000000000001</v>
      </c>
    </row>
    <row r="12" spans="1:6" ht="13.2">
      <c r="A12" s="17"/>
      <c r="B12" s="48"/>
      <c r="C12" s="48"/>
      <c r="D12" s="48"/>
      <c r="E12" s="48"/>
      <c r="F12" s="48"/>
    </row>
    <row r="13" spans="1:6" ht="13.2">
      <c r="A13" s="17" t="s">
        <v>173</v>
      </c>
      <c r="B13" s="48">
        <v>0.16370000000000001</v>
      </c>
      <c r="C13" s="48">
        <v>0.16</v>
      </c>
      <c r="D13" s="48">
        <v>0.17</v>
      </c>
      <c r="E13" s="48">
        <v>0.17</v>
      </c>
      <c r="F13" s="48">
        <v>0.18</v>
      </c>
    </row>
    <row r="14" spans="1:6" ht="13.2">
      <c r="A14" s="17" t="s">
        <v>174</v>
      </c>
      <c r="B14" s="48">
        <v>0.16139999999999999</v>
      </c>
      <c r="C14" s="48">
        <v>0.16</v>
      </c>
      <c r="D14" s="48">
        <v>0.17</v>
      </c>
      <c r="E14" s="48">
        <v>0.17</v>
      </c>
      <c r="F14" s="48">
        <v>0.17</v>
      </c>
    </row>
    <row r="15" spans="1:6" ht="13.2">
      <c r="A15" s="17"/>
      <c r="B15" s="48"/>
      <c r="C15" s="48"/>
      <c r="D15" s="48"/>
      <c r="E15" s="48"/>
      <c r="F15" s="48"/>
    </row>
    <row r="16" spans="1:6" ht="13.2">
      <c r="A16" s="17" t="s">
        <v>175</v>
      </c>
      <c r="B16" s="49">
        <v>3.0994999999999999</v>
      </c>
      <c r="C16" s="49">
        <v>2.78</v>
      </c>
      <c r="D16" s="49">
        <v>2.76</v>
      </c>
      <c r="E16" s="49">
        <v>2.91</v>
      </c>
      <c r="F16" s="49">
        <v>2.95</v>
      </c>
    </row>
    <row r="17" spans="1:6" ht="13.2">
      <c r="A17" s="17" t="s">
        <v>176</v>
      </c>
      <c r="B17" s="49">
        <v>2.9771999999999998</v>
      </c>
      <c r="C17" s="49">
        <v>2.91</v>
      </c>
      <c r="D17" s="49">
        <v>2.79</v>
      </c>
      <c r="E17" s="49">
        <v>2.89</v>
      </c>
      <c r="F17" s="49">
        <v>2.91</v>
      </c>
    </row>
    <row r="18" spans="1:6" ht="13.2">
      <c r="A18" s="17"/>
      <c r="B18" s="48"/>
      <c r="C18" s="48"/>
      <c r="D18" s="48"/>
      <c r="E18" s="48"/>
      <c r="F18" s="48"/>
    </row>
    <row r="19" spans="1:6" ht="13.2">
      <c r="A19" s="133" t="s">
        <v>177</v>
      </c>
    </row>
    <row r="20" spans="1:6" ht="13.2">
      <c r="A20" s="4"/>
      <c r="B20" s="4"/>
      <c r="C20" s="4"/>
      <c r="D20" s="4"/>
      <c r="E20" s="4"/>
      <c r="F20" s="4"/>
    </row>
    <row r="21" spans="1:6" ht="13.2"/>
    <row r="22" spans="1:6" ht="13.2"/>
    <row r="23" spans="1:6" ht="13.2"/>
    <row r="24" spans="1:6" ht="13.2"/>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pageSetUpPr fitToPage="1"/>
  </sheetPr>
  <dimension ref="A1:G53"/>
  <sheetViews>
    <sheetView showGridLines="0" view="pageBreakPreview" zoomScaleNormal="100" zoomScaleSheetLayoutView="100" workbookViewId="0">
      <selection activeCell="I18" sqref="I18"/>
    </sheetView>
  </sheetViews>
  <sheetFormatPr defaultColWidth="0.44140625" defaultRowHeight="0" customHeight="1" zeroHeight="1"/>
  <cols>
    <col min="1" max="1" width="9.109375" style="50" customWidth="1"/>
    <col min="2" max="7" width="10.6640625" style="2" customWidth="1"/>
    <col min="8" max="8" width="10.88671875" style="2" customWidth="1"/>
    <col min="9" max="255" width="9.109375" style="2" customWidth="1"/>
    <col min="256" max="16384" width="0.44140625" style="2"/>
  </cols>
  <sheetData>
    <row r="1" spans="1:7" ht="16.2">
      <c r="A1" s="13" t="s">
        <v>178</v>
      </c>
    </row>
    <row r="2" spans="1:7" ht="13.2"/>
    <row r="3" spans="1:7" ht="13.2">
      <c r="F3" s="51"/>
      <c r="G3" s="51"/>
    </row>
    <row r="4" spans="1:7" ht="13.2">
      <c r="F4" s="51"/>
      <c r="G4" s="51"/>
    </row>
    <row r="5" spans="1:7" ht="13.2">
      <c r="F5" s="51"/>
      <c r="G5" s="51"/>
    </row>
    <row r="6" spans="1:7" ht="13.2">
      <c r="F6" s="51"/>
      <c r="G6" s="51"/>
    </row>
    <row r="7" spans="1:7" ht="13.2"/>
    <row r="8" spans="1:7" ht="13.2"/>
    <row r="9" spans="1:7" ht="13.2">
      <c r="A9" s="52"/>
      <c r="B9" s="53"/>
      <c r="C9" s="53"/>
      <c r="D9" s="53"/>
      <c r="E9" s="53"/>
    </row>
    <row r="10" spans="1:7" ht="13.2">
      <c r="A10" s="52"/>
      <c r="B10" s="53"/>
      <c r="C10" s="53"/>
      <c r="D10" s="53"/>
      <c r="E10" s="53"/>
    </row>
    <row r="11" spans="1:7" ht="13.2">
      <c r="A11" s="52"/>
      <c r="B11" s="53"/>
      <c r="C11" s="53"/>
      <c r="D11" s="53"/>
      <c r="E11" s="53"/>
    </row>
    <row r="12" spans="1:7" ht="13.2">
      <c r="A12" s="52"/>
      <c r="B12" s="53"/>
      <c r="C12" s="53"/>
      <c r="D12" s="53"/>
      <c r="E12" s="53"/>
    </row>
    <row r="13" spans="1:7" ht="13.2">
      <c r="A13" s="52"/>
      <c r="B13" s="53"/>
      <c r="C13" s="53"/>
      <c r="D13" s="53"/>
      <c r="E13" s="53"/>
    </row>
    <row r="14" spans="1:7" ht="13.2">
      <c r="A14" s="52"/>
      <c r="B14" s="54" t="s">
        <v>14</v>
      </c>
      <c r="C14" s="55">
        <f>C18</f>
        <v>10</v>
      </c>
      <c r="D14" s="55">
        <f>D18</f>
        <v>7.3</v>
      </c>
      <c r="E14" s="55">
        <f>E18</f>
        <v>5.4</v>
      </c>
      <c r="F14" s="55">
        <f>F18</f>
        <v>5.4</v>
      </c>
    </row>
    <row r="15" spans="1:7" ht="13.2">
      <c r="A15" s="52"/>
      <c r="B15" s="54" t="s">
        <v>14</v>
      </c>
      <c r="C15" s="55">
        <f>C17</f>
        <v>12.1</v>
      </c>
      <c r="D15" s="55">
        <f>D17</f>
        <v>13.6</v>
      </c>
      <c r="E15" s="55">
        <f>E17</f>
        <v>13.9</v>
      </c>
      <c r="F15" s="55">
        <f>F17</f>
        <v>12.1</v>
      </c>
    </row>
    <row r="16" spans="1:7" ht="13.2">
      <c r="A16" s="52"/>
      <c r="B16" s="54" t="s">
        <v>15</v>
      </c>
      <c r="C16" s="55">
        <f>AVERAGE(C23:C27)</f>
        <v>11.239999999999998</v>
      </c>
      <c r="D16" s="55">
        <f>AVERAGE(D23:D27)</f>
        <v>11.319999999999999</v>
      </c>
      <c r="E16" s="55">
        <f>AVERAGE(E23:E27)</f>
        <v>11.16</v>
      </c>
      <c r="F16" s="55">
        <f>AVERAGE(F23:F27)</f>
        <v>10.02</v>
      </c>
    </row>
    <row r="17" spans="1:7" ht="13.2">
      <c r="A17" s="52"/>
      <c r="B17" s="53"/>
      <c r="C17" s="55">
        <f>MAX(C23:C27)</f>
        <v>12.1</v>
      </c>
      <c r="D17" s="55">
        <f>MAX(D23:D27)</f>
        <v>13.6</v>
      </c>
      <c r="E17" s="55">
        <f>MAX(E23:E27)</f>
        <v>13.9</v>
      </c>
      <c r="F17" s="55">
        <f>MAX(F23:F27)</f>
        <v>12.1</v>
      </c>
    </row>
    <row r="18" spans="1:7" ht="13.2">
      <c r="A18" s="52"/>
      <c r="B18" s="53"/>
      <c r="C18" s="55">
        <f>MIN(C23:C27)</f>
        <v>10</v>
      </c>
      <c r="D18" s="55">
        <f>MIN(D23:D27)</f>
        <v>7.3</v>
      </c>
      <c r="E18" s="55">
        <f>MIN(E23:E27)</f>
        <v>5.4</v>
      </c>
      <c r="F18" s="55">
        <f>MIN(F23:F27)</f>
        <v>5.4</v>
      </c>
    </row>
    <row r="19" spans="1:7" ht="13.2">
      <c r="A19" s="52"/>
    </row>
    <row r="20" spans="1:7" ht="13.2"/>
    <row r="21" spans="1:7" ht="13.8" thickBot="1"/>
    <row r="22" spans="1:7" ht="13.2">
      <c r="B22" s="56" t="s">
        <v>179</v>
      </c>
      <c r="C22" s="57" t="s">
        <v>180</v>
      </c>
      <c r="D22" s="57" t="s">
        <v>181</v>
      </c>
      <c r="E22" s="57" t="s">
        <v>182</v>
      </c>
      <c r="F22" s="58" t="s">
        <v>183</v>
      </c>
      <c r="G22" s="74" t="s">
        <v>184</v>
      </c>
    </row>
    <row r="23" spans="1:7" ht="13.2">
      <c r="B23" s="59">
        <v>2016</v>
      </c>
      <c r="C23" s="60">
        <v>11.7</v>
      </c>
      <c r="D23" s="60">
        <v>12.2</v>
      </c>
      <c r="E23" s="60">
        <v>11</v>
      </c>
      <c r="F23" s="61">
        <v>12</v>
      </c>
      <c r="G23" s="62">
        <v>11.7</v>
      </c>
    </row>
    <row r="24" spans="1:7" ht="13.2">
      <c r="B24" s="141">
        <v>2017</v>
      </c>
      <c r="C24" s="142">
        <v>12.1</v>
      </c>
      <c r="D24" s="142">
        <v>13.6</v>
      </c>
      <c r="E24" s="142">
        <v>13.9</v>
      </c>
      <c r="F24" s="143">
        <v>11.5</v>
      </c>
      <c r="G24" s="144">
        <v>12.8</v>
      </c>
    </row>
    <row r="25" spans="1:7" ht="13.2">
      <c r="B25" s="137">
        <v>2018</v>
      </c>
      <c r="C25" s="138">
        <v>11.4</v>
      </c>
      <c r="D25" s="138">
        <v>12.4</v>
      </c>
      <c r="E25" s="138">
        <v>12.8</v>
      </c>
      <c r="F25" s="139">
        <v>12.1</v>
      </c>
      <c r="G25" s="140">
        <v>12.2</v>
      </c>
    </row>
    <row r="26" spans="1:7" ht="13.8" thickBot="1">
      <c r="A26" s="2"/>
      <c r="B26" s="145">
        <v>2019</v>
      </c>
      <c r="C26" s="146">
        <v>10</v>
      </c>
      <c r="D26" s="146">
        <v>11.1</v>
      </c>
      <c r="E26" s="146">
        <v>12.7</v>
      </c>
      <c r="F26" s="147">
        <v>9.1</v>
      </c>
      <c r="G26" s="148">
        <v>10.7</v>
      </c>
    </row>
    <row r="27" spans="1:7" ht="13.8" thickBot="1">
      <c r="A27" s="2"/>
      <c r="B27" s="67">
        <v>2020</v>
      </c>
      <c r="C27" s="68">
        <v>11</v>
      </c>
      <c r="D27" s="68">
        <v>7.3</v>
      </c>
      <c r="E27" s="68">
        <v>5.4</v>
      </c>
      <c r="F27" s="69">
        <v>5.4</v>
      </c>
      <c r="G27" s="70">
        <v>7.3</v>
      </c>
    </row>
    <row r="28" spans="1:7" ht="13.2">
      <c r="A28" s="2"/>
    </row>
    <row r="29" spans="1:7" ht="13.2">
      <c r="A29" s="2"/>
      <c r="B29" s="71" t="s">
        <v>185</v>
      </c>
    </row>
    <row r="30" spans="1:7" ht="13.2">
      <c r="A30" s="2"/>
    </row>
    <row r="31" spans="1:7" ht="13.2">
      <c r="A31" s="73" t="s">
        <v>233</v>
      </c>
      <c r="C31" s="72"/>
    </row>
    <row r="32" spans="1:7" ht="13.2">
      <c r="A32" s="73" t="s">
        <v>234</v>
      </c>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249977111117893"/>
    <pageSetUpPr fitToPage="1"/>
  </sheetPr>
  <dimension ref="A1:F53"/>
  <sheetViews>
    <sheetView showGridLines="0" view="pageBreakPreview" zoomScaleNormal="100" zoomScaleSheetLayoutView="100" workbookViewId="0"/>
  </sheetViews>
  <sheetFormatPr defaultColWidth="10.6640625" defaultRowHeight="0" customHeight="1" zeroHeight="1"/>
  <cols>
    <col min="1" max="1" width="31.33203125" style="50" customWidth="1"/>
    <col min="2" max="6" width="10.6640625" style="2" customWidth="1"/>
    <col min="7" max="246" width="9.109375" style="2" customWidth="1"/>
    <col min="247" max="247" width="0.44140625" style="2" customWidth="1"/>
    <col min="248" max="248" width="9.109375" style="2" customWidth="1"/>
    <col min="249" max="16384" width="10.6640625" style="2"/>
  </cols>
  <sheetData>
    <row r="1" spans="1:6" ht="15.6">
      <c r="A1" s="13" t="s">
        <v>186</v>
      </c>
    </row>
    <row r="2" spans="1:6" ht="13.2"/>
    <row r="3" spans="1:6" ht="16.2" thickBot="1">
      <c r="A3" s="84" t="s">
        <v>187</v>
      </c>
      <c r="B3" s="85">
        <v>2016</v>
      </c>
      <c r="C3" s="85">
        <v>2017</v>
      </c>
      <c r="D3" s="85">
        <v>2018</v>
      </c>
      <c r="E3" s="85">
        <v>2019</v>
      </c>
      <c r="F3" s="85">
        <v>2020</v>
      </c>
    </row>
    <row r="4" spans="1:6" ht="15.6">
      <c r="A4" s="86" t="s">
        <v>188</v>
      </c>
      <c r="B4" s="121">
        <v>71</v>
      </c>
      <c r="C4" s="121">
        <v>86</v>
      </c>
      <c r="D4" s="121">
        <v>102</v>
      </c>
      <c r="E4" s="121">
        <v>108</v>
      </c>
      <c r="F4" s="121">
        <v>55</v>
      </c>
    </row>
    <row r="5" spans="1:6" ht="15.6">
      <c r="A5" s="86" t="s">
        <v>189</v>
      </c>
      <c r="B5" s="121">
        <v>142</v>
      </c>
      <c r="C5" s="121">
        <v>151</v>
      </c>
      <c r="D5" s="121">
        <v>138</v>
      </c>
      <c r="E5" s="121">
        <v>130</v>
      </c>
      <c r="F5" s="121">
        <v>76</v>
      </c>
    </row>
    <row r="6" spans="1:6" ht="15.6">
      <c r="A6" s="86" t="s">
        <v>190</v>
      </c>
      <c r="B6" s="121">
        <v>-125</v>
      </c>
      <c r="C6" s="121">
        <v>-112</v>
      </c>
      <c r="D6" s="121">
        <v>-146</v>
      </c>
      <c r="E6" s="121">
        <v>-158</v>
      </c>
      <c r="F6" s="121">
        <v>-96</v>
      </c>
    </row>
    <row r="7" spans="1:6" ht="15.6">
      <c r="A7" s="86" t="s">
        <v>27</v>
      </c>
      <c r="B7" s="121">
        <v>139</v>
      </c>
      <c r="C7" s="121">
        <v>295</v>
      </c>
      <c r="D7" s="121">
        <v>191</v>
      </c>
      <c r="E7" s="121">
        <v>102</v>
      </c>
      <c r="F7" s="121">
        <v>173</v>
      </c>
    </row>
    <row r="8" spans="1:6" ht="15.6">
      <c r="A8" s="86"/>
      <c r="B8" s="121"/>
      <c r="C8" s="121"/>
      <c r="D8" s="121"/>
      <c r="E8" s="121"/>
      <c r="F8" s="121"/>
    </row>
    <row r="9" spans="1:6" ht="16.2" thickBot="1">
      <c r="A9" s="84" t="s">
        <v>191</v>
      </c>
      <c r="B9" s="85"/>
      <c r="C9" s="85"/>
      <c r="D9" s="85"/>
      <c r="E9" s="85"/>
      <c r="F9" s="85"/>
    </row>
    <row r="10" spans="1:6" ht="15.6">
      <c r="A10" s="86" t="s">
        <v>192</v>
      </c>
      <c r="B10" s="121">
        <v>610</v>
      </c>
      <c r="C10" s="121">
        <v>653</v>
      </c>
      <c r="D10" s="121">
        <v>641</v>
      </c>
      <c r="E10" s="121">
        <v>571</v>
      </c>
      <c r="F10" s="121">
        <v>518</v>
      </c>
    </row>
    <row r="11" spans="1:6" ht="15.6">
      <c r="A11" s="86" t="s">
        <v>193</v>
      </c>
      <c r="B11" s="121">
        <v>359</v>
      </c>
      <c r="C11" s="121">
        <v>477</v>
      </c>
      <c r="D11" s="121">
        <v>532</v>
      </c>
      <c r="E11" s="121">
        <v>480</v>
      </c>
      <c r="F11" s="121">
        <v>448</v>
      </c>
    </row>
    <row r="12" spans="1:6" ht="15.6">
      <c r="A12" s="86" t="s">
        <v>194</v>
      </c>
      <c r="B12" s="121">
        <v>296</v>
      </c>
      <c r="C12" s="121">
        <v>398</v>
      </c>
      <c r="D12" s="121">
        <v>261</v>
      </c>
      <c r="E12" s="121">
        <v>184</v>
      </c>
      <c r="F12" s="121">
        <v>147</v>
      </c>
    </row>
    <row r="13" spans="1:6" ht="15.6">
      <c r="A13" s="86" t="s">
        <v>195</v>
      </c>
      <c r="B13" s="121">
        <v>431</v>
      </c>
      <c r="C13" s="121">
        <v>418</v>
      </c>
      <c r="D13" s="121">
        <v>448</v>
      </c>
      <c r="E13" s="121">
        <v>431</v>
      </c>
      <c r="F13" s="121">
        <v>300</v>
      </c>
    </row>
    <row r="14" spans="1:6" ht="13.2">
      <c r="A14" s="52"/>
      <c r="B14" s="54"/>
      <c r="C14" s="54"/>
      <c r="D14" s="54"/>
      <c r="E14" s="54"/>
      <c r="F14" s="54"/>
    </row>
    <row r="15" spans="1:6" ht="13.2">
      <c r="A15" s="71" t="s">
        <v>196</v>
      </c>
      <c r="B15" s="55"/>
      <c r="C15" s="55"/>
      <c r="D15" s="55"/>
      <c r="E15" s="55"/>
      <c r="F15" s="55"/>
    </row>
    <row r="16" spans="1:6" ht="13.2">
      <c r="A16" s="52"/>
      <c r="B16" s="55"/>
      <c r="C16" s="55"/>
      <c r="D16" s="55"/>
      <c r="E16" s="55"/>
      <c r="F16" s="55"/>
    </row>
    <row r="17" spans="1:6" ht="13.2">
      <c r="A17" s="52"/>
      <c r="B17" s="55"/>
      <c r="C17" s="55"/>
      <c r="D17" s="55"/>
      <c r="E17" s="55"/>
      <c r="F17" s="55"/>
    </row>
    <row r="18" spans="1:6" ht="13.2">
      <c r="A18" s="52"/>
      <c r="B18" s="55"/>
      <c r="C18" s="55"/>
      <c r="D18" s="55"/>
      <c r="E18" s="55"/>
      <c r="F18" s="55"/>
    </row>
    <row r="19" spans="1:6" ht="13.2">
      <c r="A19" s="52"/>
    </row>
    <row r="20" spans="1:6" ht="13.2"/>
    <row r="21" spans="1:6" ht="13.2"/>
    <row r="22" spans="1:6" ht="13.2"/>
    <row r="23" spans="1:6" ht="13.2"/>
    <row r="24" spans="1:6" ht="13.2"/>
    <row r="25" spans="1:6" ht="13.2"/>
    <row r="26" spans="1:6" ht="13.2"/>
    <row r="27" spans="1:6" ht="13.2">
      <c r="A27" s="2"/>
    </row>
    <row r="28" spans="1:6" ht="13.2">
      <c r="A28" s="2"/>
    </row>
    <row r="29" spans="1:6" ht="13.2">
      <c r="A29" s="2"/>
    </row>
    <row r="30" spans="1:6" ht="13.2">
      <c r="A30" s="2"/>
    </row>
    <row r="31" spans="1:6" ht="13.2">
      <c r="A31" s="73"/>
    </row>
    <row r="32" spans="1:6" ht="13.2">
      <c r="A32" s="73"/>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249977111117893"/>
    <pageSetUpPr fitToPage="1"/>
  </sheetPr>
  <dimension ref="A1:G53"/>
  <sheetViews>
    <sheetView showGridLines="0" view="pageBreakPreview" zoomScaleNormal="100" zoomScaleSheetLayoutView="100" workbookViewId="0"/>
  </sheetViews>
  <sheetFormatPr defaultColWidth="0.44140625" defaultRowHeight="0" customHeight="1" zeroHeight="1"/>
  <cols>
    <col min="1" max="1" width="9.109375" style="50" customWidth="1"/>
    <col min="2" max="7" width="10.6640625" style="2" customWidth="1"/>
    <col min="8" max="8" width="10.88671875" style="2" customWidth="1"/>
    <col min="9" max="255" width="9.109375" style="2" customWidth="1"/>
    <col min="256" max="16384" width="0.44140625" style="2"/>
  </cols>
  <sheetData>
    <row r="1" spans="1:7" ht="15.6">
      <c r="A1" s="13" t="s">
        <v>197</v>
      </c>
    </row>
    <row r="2" spans="1:7" ht="13.2"/>
    <row r="3" spans="1:7" ht="13.2">
      <c r="F3" s="51"/>
      <c r="G3" s="51"/>
    </row>
    <row r="4" spans="1:7" ht="13.2">
      <c r="F4" s="51"/>
      <c r="G4" s="51"/>
    </row>
    <row r="5" spans="1:7" ht="13.2">
      <c r="F5" s="51"/>
      <c r="G5" s="51"/>
    </row>
    <row r="6" spans="1:7" ht="13.2">
      <c r="F6" s="51"/>
      <c r="G6" s="51"/>
    </row>
    <row r="7" spans="1:7" ht="13.2"/>
    <row r="8" spans="1:7" ht="13.2"/>
    <row r="9" spans="1:7" ht="13.2">
      <c r="A9" s="52"/>
      <c r="B9" s="53"/>
      <c r="C9" s="53"/>
      <c r="D9" s="53"/>
      <c r="E9" s="53"/>
    </row>
    <row r="10" spans="1:7" ht="13.2">
      <c r="A10" s="52"/>
      <c r="B10" s="53"/>
      <c r="C10" s="53"/>
      <c r="D10" s="53"/>
      <c r="E10" s="53"/>
    </row>
    <row r="11" spans="1:7" ht="13.2">
      <c r="A11" s="52"/>
      <c r="B11" s="53"/>
      <c r="C11" s="53"/>
      <c r="D11" s="53"/>
      <c r="E11" s="53"/>
    </row>
    <row r="12" spans="1:7" ht="13.2">
      <c r="A12" s="52"/>
      <c r="B12" s="53"/>
      <c r="C12" s="53"/>
      <c r="D12" s="53"/>
      <c r="E12" s="53"/>
    </row>
    <row r="13" spans="1:7" ht="13.2">
      <c r="A13" s="52"/>
      <c r="B13" s="53"/>
      <c r="C13" s="53"/>
      <c r="D13" s="53"/>
      <c r="E13" s="53"/>
    </row>
    <row r="14" spans="1:7" ht="13.2">
      <c r="A14" s="52"/>
      <c r="B14" s="54" t="s">
        <v>14</v>
      </c>
      <c r="C14" s="55">
        <f>C18</f>
        <v>33.9</v>
      </c>
      <c r="D14" s="55">
        <f>D18</f>
        <v>29.6</v>
      </c>
      <c r="E14" s="55">
        <f>E18</f>
        <v>42.9</v>
      </c>
      <c r="F14" s="55">
        <f>F18</f>
        <v>44.2</v>
      </c>
    </row>
    <row r="15" spans="1:7" ht="13.2">
      <c r="A15" s="52"/>
      <c r="B15" s="54" t="s">
        <v>14</v>
      </c>
      <c r="C15" s="55">
        <f>C17</f>
        <v>66.8</v>
      </c>
      <c r="D15" s="55">
        <f>D17</f>
        <v>74.400000000000006</v>
      </c>
      <c r="E15" s="55">
        <f>E17</f>
        <v>75.2</v>
      </c>
      <c r="F15" s="55">
        <f>F17</f>
        <v>68.8</v>
      </c>
    </row>
    <row r="16" spans="1:7" ht="13.2">
      <c r="A16" s="52"/>
      <c r="B16" s="54" t="s">
        <v>15</v>
      </c>
      <c r="C16" s="55">
        <f>AVERAGE(C23:C27)</f>
        <v>53.519999999999996</v>
      </c>
      <c r="D16" s="55">
        <f>AVERAGE(D23:D27)</f>
        <v>53.620000000000005</v>
      </c>
      <c r="E16" s="55">
        <f>AVERAGE(E23:E27)</f>
        <v>55.61999999999999</v>
      </c>
      <c r="F16" s="55">
        <f>AVERAGE(F23:F27)</f>
        <v>57.339999999999996</v>
      </c>
    </row>
    <row r="17" spans="1:7" ht="13.2">
      <c r="A17" s="52"/>
      <c r="B17" s="53"/>
      <c r="C17" s="55">
        <f>MAX(C23:C27)</f>
        <v>66.8</v>
      </c>
      <c r="D17" s="55">
        <f>MAX(D23:D27)</f>
        <v>74.400000000000006</v>
      </c>
      <c r="E17" s="55">
        <f>MAX(E23:E27)</f>
        <v>75.2</v>
      </c>
      <c r="F17" s="55">
        <f>MAX(F23:F27)</f>
        <v>68.8</v>
      </c>
    </row>
    <row r="18" spans="1:7" ht="13.2">
      <c r="A18" s="52"/>
      <c r="B18" s="53"/>
      <c r="C18" s="55">
        <f>MIN(C23:C27)</f>
        <v>33.9</v>
      </c>
      <c r="D18" s="55">
        <f>MIN(D23:D27)</f>
        <v>29.6</v>
      </c>
      <c r="E18" s="55">
        <f>MIN(E23:E27)</f>
        <v>42.9</v>
      </c>
      <c r="F18" s="55">
        <f>MIN(F23:F27)</f>
        <v>44.2</v>
      </c>
    </row>
    <row r="19" spans="1:7" ht="13.2">
      <c r="A19" s="52"/>
    </row>
    <row r="20" spans="1:7" ht="13.2"/>
    <row r="21" spans="1:7" ht="13.8" thickBot="1"/>
    <row r="22" spans="1:7" ht="13.2">
      <c r="B22" s="56" t="s">
        <v>179</v>
      </c>
      <c r="C22" s="57" t="s">
        <v>180</v>
      </c>
      <c r="D22" s="57" t="s">
        <v>181</v>
      </c>
      <c r="E22" s="57" t="s">
        <v>182</v>
      </c>
      <c r="F22" s="58" t="s">
        <v>183</v>
      </c>
      <c r="G22" s="74" t="s">
        <v>184</v>
      </c>
    </row>
    <row r="23" spans="1:7" ht="13.2">
      <c r="B23" s="59">
        <v>2016</v>
      </c>
      <c r="C23" s="60">
        <v>33.9</v>
      </c>
      <c r="D23" s="60">
        <v>45.6</v>
      </c>
      <c r="E23" s="60">
        <v>45.9</v>
      </c>
      <c r="F23" s="61">
        <v>49.3</v>
      </c>
      <c r="G23" s="62">
        <v>43.7</v>
      </c>
    </row>
    <row r="24" spans="1:7" ht="13.2">
      <c r="B24" s="63">
        <v>2017</v>
      </c>
      <c r="C24" s="64">
        <v>53.7</v>
      </c>
      <c r="D24" s="64">
        <v>49.6</v>
      </c>
      <c r="E24" s="64">
        <v>52.1</v>
      </c>
      <c r="F24" s="65">
        <v>61.3</v>
      </c>
      <c r="G24" s="66">
        <v>54.2</v>
      </c>
    </row>
    <row r="25" spans="1:7" ht="13.2">
      <c r="B25" s="59">
        <v>2018</v>
      </c>
      <c r="C25" s="60">
        <v>66.8</v>
      </c>
      <c r="D25" s="60">
        <v>74.400000000000006</v>
      </c>
      <c r="E25" s="60">
        <v>75.2</v>
      </c>
      <c r="F25" s="61">
        <v>68.8</v>
      </c>
      <c r="G25" s="62">
        <v>71.3</v>
      </c>
    </row>
    <row r="26" spans="1:7" ht="13.8" thickBot="1">
      <c r="B26" s="63">
        <v>2019</v>
      </c>
      <c r="C26" s="64">
        <v>63.1</v>
      </c>
      <c r="D26" s="64">
        <v>68.900000000000006</v>
      </c>
      <c r="E26" s="64">
        <v>62</v>
      </c>
      <c r="F26" s="65">
        <v>63.1</v>
      </c>
      <c r="G26" s="66">
        <v>64.2</v>
      </c>
    </row>
    <row r="27" spans="1:7" ht="13.8" thickBot="1">
      <c r="A27" s="2"/>
      <c r="B27" s="67">
        <v>2020</v>
      </c>
      <c r="C27" s="68">
        <v>50.1</v>
      </c>
      <c r="D27" s="68">
        <v>29.6</v>
      </c>
      <c r="E27" s="68">
        <v>42.9</v>
      </c>
      <c r="F27" s="69">
        <v>44.2</v>
      </c>
      <c r="G27" s="70">
        <v>41.8</v>
      </c>
    </row>
    <row r="28" spans="1:7" ht="13.2">
      <c r="A28" s="2"/>
    </row>
    <row r="29" spans="1:7" ht="13.2">
      <c r="A29" s="2"/>
      <c r="B29" s="71" t="s">
        <v>185</v>
      </c>
    </row>
    <row r="30" spans="1:7" ht="13.2">
      <c r="A30" s="2"/>
    </row>
    <row r="31" spans="1:7" ht="13.2">
      <c r="A31" s="73"/>
      <c r="C31" s="72"/>
    </row>
    <row r="32" spans="1:7" ht="13.2">
      <c r="A32" s="73"/>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pageSetUpPr fitToPage="1"/>
  </sheetPr>
  <dimension ref="A1:G53"/>
  <sheetViews>
    <sheetView showGridLines="0" view="pageBreakPreview" zoomScaleNormal="100" zoomScaleSheetLayoutView="100" workbookViewId="0"/>
  </sheetViews>
  <sheetFormatPr defaultColWidth="0.44140625" defaultRowHeight="0" customHeight="1" zeroHeight="1"/>
  <cols>
    <col min="1" max="1" width="9.109375" style="50" customWidth="1"/>
    <col min="2" max="7" width="10.6640625" style="2" customWidth="1"/>
    <col min="8" max="8" width="10.88671875" style="2" customWidth="1"/>
    <col min="9" max="255" width="9.109375" style="2" customWidth="1"/>
    <col min="256" max="16384" width="0.44140625" style="2"/>
  </cols>
  <sheetData>
    <row r="1" spans="1:7" ht="18">
      <c r="A1" s="13" t="s">
        <v>198</v>
      </c>
    </row>
    <row r="2" spans="1:7" ht="13.2"/>
    <row r="3" spans="1:7" ht="13.2">
      <c r="F3" s="51"/>
      <c r="G3" s="51"/>
    </row>
    <row r="4" spans="1:7" ht="13.2">
      <c r="F4" s="51"/>
      <c r="G4" s="51"/>
    </row>
    <row r="5" spans="1:7" ht="13.2">
      <c r="F5" s="51"/>
      <c r="G5" s="51"/>
    </row>
    <row r="6" spans="1:7" ht="13.2">
      <c r="F6" s="51"/>
      <c r="G6" s="51"/>
    </row>
    <row r="7" spans="1:7" ht="13.2"/>
    <row r="8" spans="1:7" ht="13.2"/>
    <row r="9" spans="1:7" ht="13.2">
      <c r="A9" s="52"/>
      <c r="B9" s="53"/>
      <c r="C9" s="53"/>
      <c r="D9" s="53"/>
      <c r="E9" s="53"/>
    </row>
    <row r="10" spans="1:7" ht="13.2">
      <c r="A10" s="52"/>
      <c r="B10" s="53"/>
      <c r="C10" s="53"/>
      <c r="D10" s="53"/>
      <c r="E10" s="53"/>
    </row>
    <row r="11" spans="1:7" ht="13.2">
      <c r="A11" s="52"/>
      <c r="B11" s="53"/>
      <c r="C11" s="53"/>
      <c r="D11" s="53"/>
      <c r="E11" s="53"/>
    </row>
    <row r="12" spans="1:7" ht="13.2">
      <c r="A12" s="52"/>
      <c r="B12" s="53"/>
      <c r="C12" s="57" t="s">
        <v>16</v>
      </c>
      <c r="D12" s="57" t="s">
        <v>17</v>
      </c>
      <c r="E12" s="57" t="s">
        <v>18</v>
      </c>
      <c r="F12" s="58" t="s">
        <v>19</v>
      </c>
    </row>
    <row r="13" spans="1:7" ht="13.2">
      <c r="A13" s="52"/>
      <c r="B13" s="53" t="s">
        <v>39</v>
      </c>
      <c r="C13" s="55">
        <f>C17-C18</f>
        <v>2.5</v>
      </c>
      <c r="D13" s="55">
        <f t="shared" ref="D13:F13" si="0">D17-D18</f>
        <v>2.5</v>
      </c>
      <c r="E13" s="55">
        <f t="shared" si="0"/>
        <v>2.5</v>
      </c>
      <c r="F13" s="55">
        <f t="shared" si="0"/>
        <v>2.1</v>
      </c>
    </row>
    <row r="14" spans="1:7" ht="13.2">
      <c r="A14" s="52"/>
      <c r="B14" s="54" t="s">
        <v>14</v>
      </c>
      <c r="C14" s="55">
        <f>C18</f>
        <v>0.2</v>
      </c>
      <c r="D14" s="55">
        <f>D18</f>
        <v>0.1</v>
      </c>
      <c r="E14" s="55">
        <f>E18</f>
        <v>-0.1</v>
      </c>
      <c r="F14" s="55">
        <f>F18</f>
        <v>0.1</v>
      </c>
    </row>
    <row r="15" spans="1:7" ht="13.2">
      <c r="A15" s="52"/>
      <c r="B15" s="54" t="s">
        <v>14</v>
      </c>
      <c r="C15" s="55">
        <f>C17</f>
        <v>2.7</v>
      </c>
      <c r="D15" s="55">
        <f>D17</f>
        <v>2.6</v>
      </c>
      <c r="E15" s="55">
        <f>E17</f>
        <v>2.4</v>
      </c>
      <c r="F15" s="55">
        <f>F17</f>
        <v>2.2000000000000002</v>
      </c>
    </row>
    <row r="16" spans="1:7" ht="13.2">
      <c r="A16" s="52"/>
      <c r="B16" s="54" t="s">
        <v>15</v>
      </c>
      <c r="C16" s="55">
        <f>AVERAGE(C23:C27)</f>
        <v>1.8</v>
      </c>
      <c r="D16" s="55">
        <f>AVERAGE(D23:D27)</f>
        <v>1.38</v>
      </c>
      <c r="E16" s="55">
        <f>AVERAGE(E23:E27)</f>
        <v>1.1400000000000001</v>
      </c>
      <c r="F16" s="55">
        <f>AVERAGE(F23:F27)</f>
        <v>1.1399999999999999</v>
      </c>
    </row>
    <row r="17" spans="1:7" ht="13.2">
      <c r="A17" s="52"/>
      <c r="B17" s="53"/>
      <c r="C17" s="55">
        <f>MAX(C23:C27)</f>
        <v>2.7</v>
      </c>
      <c r="D17" s="55">
        <f>MAX(D23:D27)</f>
        <v>2.6</v>
      </c>
      <c r="E17" s="55">
        <f>MAX(E23:E27)</f>
        <v>2.4</v>
      </c>
      <c r="F17" s="55">
        <f>MAX(F23:F27)</f>
        <v>2.2000000000000002</v>
      </c>
    </row>
    <row r="18" spans="1:7" ht="13.2">
      <c r="A18" s="52"/>
      <c r="B18" s="53"/>
      <c r="C18" s="55">
        <f>MIN(C23:C27)</f>
        <v>0.2</v>
      </c>
      <c r="D18" s="55">
        <f>MIN(D23:D27)</f>
        <v>0.1</v>
      </c>
      <c r="E18" s="55">
        <f>MIN(E23:E27)</f>
        <v>-0.1</v>
      </c>
      <c r="F18" s="55">
        <f>MIN(F23:F27)</f>
        <v>0.1</v>
      </c>
    </row>
    <row r="19" spans="1:7" ht="13.2">
      <c r="A19" s="52"/>
    </row>
    <row r="20" spans="1:7" ht="13.2"/>
    <row r="21" spans="1:7" ht="13.8" thickBot="1"/>
    <row r="22" spans="1:7" ht="13.2">
      <c r="B22" s="56" t="s">
        <v>179</v>
      </c>
      <c r="C22" s="57" t="s">
        <v>180</v>
      </c>
      <c r="D22" s="57" t="s">
        <v>181</v>
      </c>
      <c r="E22" s="57" t="s">
        <v>182</v>
      </c>
      <c r="F22" s="58" t="s">
        <v>183</v>
      </c>
      <c r="G22" s="74" t="s">
        <v>184</v>
      </c>
    </row>
    <row r="23" spans="1:7" ht="13.2">
      <c r="B23" s="59">
        <v>2016</v>
      </c>
      <c r="C23" s="60">
        <v>2.7</v>
      </c>
      <c r="D23" s="60">
        <v>2.6</v>
      </c>
      <c r="E23" s="60">
        <v>2.4</v>
      </c>
      <c r="F23" s="61">
        <v>2.2000000000000002</v>
      </c>
      <c r="G23" s="62">
        <v>2.5</v>
      </c>
    </row>
    <row r="24" spans="1:7" ht="13.2">
      <c r="B24" s="63">
        <v>2017</v>
      </c>
      <c r="C24" s="64">
        <v>2.1</v>
      </c>
      <c r="D24" s="64">
        <v>1.5</v>
      </c>
      <c r="E24" s="64">
        <v>1</v>
      </c>
      <c r="F24" s="65">
        <v>0.9</v>
      </c>
      <c r="G24" s="66">
        <v>1.4</v>
      </c>
    </row>
    <row r="25" spans="1:7" ht="13.2">
      <c r="B25" s="59">
        <v>2018</v>
      </c>
      <c r="C25" s="60">
        <v>1.6</v>
      </c>
      <c r="D25" s="60">
        <v>2.2000000000000002</v>
      </c>
      <c r="E25" s="60">
        <v>1.3</v>
      </c>
      <c r="F25" s="61">
        <v>1</v>
      </c>
      <c r="G25" s="62">
        <v>1.5</v>
      </c>
    </row>
    <row r="26" spans="1:7" ht="13.8" thickBot="1">
      <c r="A26" s="2"/>
      <c r="B26" s="63">
        <v>2019</v>
      </c>
      <c r="C26" s="64">
        <v>0.2</v>
      </c>
      <c r="D26" s="64">
        <v>0.5</v>
      </c>
      <c r="E26" s="64">
        <v>1.1000000000000001</v>
      </c>
      <c r="F26" s="65">
        <v>1.5</v>
      </c>
      <c r="G26" s="66">
        <v>0.8</v>
      </c>
    </row>
    <row r="27" spans="1:7" ht="13.8" thickBot="1">
      <c r="A27" s="2"/>
      <c r="B27" s="67">
        <v>2020</v>
      </c>
      <c r="C27" s="68">
        <v>2.4</v>
      </c>
      <c r="D27" s="68">
        <v>0.1</v>
      </c>
      <c r="E27" s="68">
        <v>-0.1</v>
      </c>
      <c r="F27" s="69">
        <v>0.1</v>
      </c>
      <c r="G27" s="70">
        <v>0.6</v>
      </c>
    </row>
    <row r="28" spans="1:7" ht="13.2">
      <c r="A28" s="2"/>
    </row>
    <row r="29" spans="1:7" ht="13.2">
      <c r="A29" s="2"/>
      <c r="B29" s="71" t="s">
        <v>185</v>
      </c>
    </row>
    <row r="30" spans="1:7" ht="13.2">
      <c r="A30" s="2"/>
    </row>
    <row r="31" spans="1:7" ht="13.2">
      <c r="A31" s="73" t="s">
        <v>20</v>
      </c>
      <c r="C31" s="72"/>
    </row>
    <row r="32" spans="1:7" ht="13.2">
      <c r="A32" s="73"/>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249977111117893"/>
    <pageSetUpPr fitToPage="1"/>
  </sheetPr>
  <dimension ref="A1:G53"/>
  <sheetViews>
    <sheetView showGridLines="0" view="pageBreakPreview" zoomScaleNormal="100" zoomScaleSheetLayoutView="100" workbookViewId="0"/>
  </sheetViews>
  <sheetFormatPr defaultColWidth="0.44140625" defaultRowHeight="0" customHeight="1" zeroHeight="1"/>
  <cols>
    <col min="1" max="1" width="36.5546875" style="50" customWidth="1"/>
    <col min="2" max="2" width="2.109375" style="2" bestFit="1" customWidth="1"/>
    <col min="3" max="3" width="8.6640625" style="2" bestFit="1" customWidth="1"/>
    <col min="4" max="4" width="33.5546875" style="2" bestFit="1" customWidth="1"/>
    <col min="5" max="5" width="2.109375" style="2" bestFit="1" customWidth="1"/>
    <col min="6" max="6" width="7.5546875" style="2" bestFit="1" customWidth="1"/>
    <col min="7" max="7" width="16.6640625" style="2" bestFit="1" customWidth="1"/>
    <col min="8" max="8" width="10.88671875" style="2" customWidth="1"/>
    <col min="9" max="255" width="9.109375" style="2" customWidth="1"/>
    <col min="256" max="16384" width="0.44140625" style="2"/>
  </cols>
  <sheetData>
    <row r="1" spans="1:7" ht="15.6">
      <c r="A1" s="13" t="s">
        <v>199</v>
      </c>
      <c r="B1" s="46"/>
      <c r="C1" s="46"/>
      <c r="D1" s="46"/>
      <c r="E1" s="46"/>
      <c r="F1" s="75"/>
      <c r="G1" s="46"/>
    </row>
    <row r="2" spans="1:7" ht="12.75" customHeight="1">
      <c r="A2" s="47"/>
      <c r="B2" s="46"/>
      <c r="C2" s="46"/>
      <c r="D2" s="46"/>
      <c r="E2" s="46"/>
      <c r="F2" s="75"/>
      <c r="G2" s="46"/>
    </row>
    <row r="3" spans="1:7" ht="13.2">
      <c r="A3" s="76" t="s">
        <v>200</v>
      </c>
      <c r="B3" s="46"/>
      <c r="C3" s="46"/>
      <c r="D3" s="46"/>
      <c r="E3" s="46"/>
      <c r="F3" s="75"/>
      <c r="G3" s="46"/>
    </row>
    <row r="4" spans="1:7" ht="13.2">
      <c r="A4" s="127" t="s">
        <v>201</v>
      </c>
      <c r="B4" s="127" t="s">
        <v>21</v>
      </c>
      <c r="C4" s="128">
        <v>0.15898756717224713</v>
      </c>
      <c r="D4" s="127" t="s">
        <v>202</v>
      </c>
      <c r="E4" s="127" t="s">
        <v>21</v>
      </c>
      <c r="F4" s="129">
        <v>158.98756717224714</v>
      </c>
      <c r="G4" s="127" t="s">
        <v>203</v>
      </c>
    </row>
    <row r="5" spans="1:7" ht="13.2">
      <c r="A5" s="46" t="s">
        <v>204</v>
      </c>
      <c r="B5" s="46" t="s">
        <v>21</v>
      </c>
      <c r="C5" s="77">
        <v>6.2897999999999996</v>
      </c>
      <c r="D5" s="46" t="s">
        <v>205</v>
      </c>
      <c r="E5" s="46" t="s">
        <v>21</v>
      </c>
      <c r="F5" s="75">
        <v>35.314</v>
      </c>
      <c r="G5" s="46" t="s">
        <v>206</v>
      </c>
    </row>
    <row r="6" spans="1:7" ht="13.2"/>
    <row r="7" spans="1:7" ht="13.2">
      <c r="A7" s="76" t="s">
        <v>207</v>
      </c>
      <c r="B7" s="46"/>
      <c r="C7" s="77"/>
      <c r="D7" s="46"/>
      <c r="E7" s="46"/>
      <c r="F7" s="75"/>
      <c r="G7" s="46"/>
    </row>
    <row r="8" spans="1:7" ht="29.25" customHeight="1">
      <c r="A8" s="127" t="s">
        <v>208</v>
      </c>
      <c r="B8" s="127" t="s">
        <v>21</v>
      </c>
      <c r="C8" s="127">
        <v>7.4</v>
      </c>
      <c r="D8" s="165" t="s">
        <v>209</v>
      </c>
      <c r="E8" s="165"/>
      <c r="F8" s="165"/>
      <c r="G8" s="165"/>
    </row>
    <row r="9" spans="1:7" ht="13.2">
      <c r="A9" s="46" t="s">
        <v>210</v>
      </c>
      <c r="B9" s="46" t="s">
        <v>21</v>
      </c>
      <c r="C9" s="46">
        <v>50</v>
      </c>
      <c r="D9" s="46" t="s">
        <v>211</v>
      </c>
      <c r="E9" s="46"/>
      <c r="F9" s="75"/>
      <c r="G9" s="46"/>
    </row>
    <row r="10" spans="1:7" ht="13.2">
      <c r="A10" s="127" t="s">
        <v>212</v>
      </c>
      <c r="B10" s="127" t="s">
        <v>21</v>
      </c>
      <c r="C10" s="129">
        <v>11.6</v>
      </c>
      <c r="D10" s="127" t="s">
        <v>213</v>
      </c>
      <c r="E10" s="127" t="s">
        <v>21</v>
      </c>
      <c r="F10" s="130">
        <v>1.78</v>
      </c>
      <c r="G10" s="127" t="s">
        <v>202</v>
      </c>
    </row>
    <row r="11" spans="1:7" ht="13.2">
      <c r="A11" s="46" t="s">
        <v>214</v>
      </c>
      <c r="B11" s="46" t="s">
        <v>21</v>
      </c>
      <c r="C11" s="78">
        <v>8.4</v>
      </c>
      <c r="D11" s="46" t="s">
        <v>213</v>
      </c>
      <c r="E11" s="46" t="s">
        <v>21</v>
      </c>
      <c r="F11" s="75">
        <v>1.32</v>
      </c>
      <c r="G11" s="46" t="s">
        <v>202</v>
      </c>
    </row>
    <row r="12" spans="1:7" ht="13.2">
      <c r="A12" s="127" t="s">
        <v>215</v>
      </c>
      <c r="B12" s="127" t="s">
        <v>21</v>
      </c>
      <c r="C12" s="129">
        <v>7.9</v>
      </c>
      <c r="D12" s="127" t="s">
        <v>213</v>
      </c>
      <c r="E12" s="127" t="s">
        <v>21</v>
      </c>
      <c r="F12" s="130">
        <v>1.2560017806607524</v>
      </c>
      <c r="G12" s="127" t="s">
        <v>202</v>
      </c>
    </row>
    <row r="13" spans="1:7" ht="13.2">
      <c r="A13" s="46" t="s">
        <v>216</v>
      </c>
      <c r="B13" s="46" t="s">
        <v>21</v>
      </c>
      <c r="C13" s="78">
        <v>7.4</v>
      </c>
      <c r="D13" s="46" t="s">
        <v>213</v>
      </c>
      <c r="E13" s="46" t="s">
        <v>21</v>
      </c>
      <c r="F13" s="75">
        <v>1.1765079970746288</v>
      </c>
      <c r="G13" s="46" t="s">
        <v>202</v>
      </c>
    </row>
    <row r="14" spans="1:7" ht="13.2">
      <c r="A14" s="127" t="s">
        <v>217</v>
      </c>
      <c r="B14" s="127" t="s">
        <v>21</v>
      </c>
      <c r="C14" s="129">
        <v>6.4</v>
      </c>
      <c r="D14" s="127" t="s">
        <v>213</v>
      </c>
      <c r="E14" s="127" t="s">
        <v>21</v>
      </c>
      <c r="F14" s="130">
        <v>1.0175204299023817</v>
      </c>
      <c r="G14" s="127" t="s">
        <v>202</v>
      </c>
    </row>
    <row r="15" spans="1:7" ht="13.2">
      <c r="A15" s="46" t="s">
        <v>218</v>
      </c>
      <c r="B15" s="46" t="s">
        <v>21</v>
      </c>
      <c r="C15" s="78">
        <v>7.1</v>
      </c>
      <c r="D15" s="46" t="s">
        <v>213</v>
      </c>
      <c r="E15" s="46" t="s">
        <v>21</v>
      </c>
      <c r="F15" s="75">
        <v>1.1288117269229545</v>
      </c>
      <c r="G15" s="46" t="s">
        <v>202</v>
      </c>
    </row>
    <row r="16" spans="1:7" ht="13.2">
      <c r="A16" s="127" t="s">
        <v>219</v>
      </c>
      <c r="B16" s="127" t="s">
        <v>21</v>
      </c>
      <c r="C16" s="129">
        <v>6.2</v>
      </c>
      <c r="D16" s="127" t="s">
        <v>213</v>
      </c>
      <c r="E16" s="127" t="s">
        <v>21</v>
      </c>
      <c r="F16" s="130">
        <v>0.9857229164679322</v>
      </c>
      <c r="G16" s="127" t="s">
        <v>202</v>
      </c>
    </row>
    <row r="17" spans="1:7" ht="13.2">
      <c r="A17" s="46" t="s">
        <v>220</v>
      </c>
      <c r="B17" s="46" t="s">
        <v>21</v>
      </c>
      <c r="C17" s="78">
        <v>7.2</v>
      </c>
      <c r="D17" s="46" t="s">
        <v>213</v>
      </c>
      <c r="E17" s="46" t="s">
        <v>21</v>
      </c>
      <c r="F17" s="75">
        <v>1.1447104836401794</v>
      </c>
      <c r="G17" s="46" t="s">
        <v>202</v>
      </c>
    </row>
    <row r="18" spans="1:7" ht="13.2">
      <c r="A18" s="127" t="s">
        <v>221</v>
      </c>
      <c r="B18" s="127" t="s">
        <v>21</v>
      </c>
      <c r="C18" s="129">
        <v>7.94</v>
      </c>
      <c r="D18" s="127" t="s">
        <v>222</v>
      </c>
      <c r="E18" s="127" t="s">
        <v>21</v>
      </c>
      <c r="F18" s="130">
        <v>1.2623612833476423</v>
      </c>
      <c r="G18" s="127" t="s">
        <v>202</v>
      </c>
    </row>
    <row r="19" spans="1:7" ht="13.2">
      <c r="A19" s="80"/>
      <c r="B19" s="54"/>
      <c r="C19" s="55"/>
      <c r="D19" s="55"/>
      <c r="E19" s="55"/>
      <c r="F19" s="55"/>
    </row>
    <row r="20" spans="1:7" ht="13.2">
      <c r="A20" s="8"/>
      <c r="B20" s="54"/>
      <c r="C20" s="55"/>
      <c r="D20" s="55"/>
      <c r="E20" s="55"/>
      <c r="F20" s="55"/>
    </row>
    <row r="21" spans="1:7" ht="13.2">
      <c r="A21" s="8"/>
      <c r="B21" s="54"/>
      <c r="C21" s="55"/>
      <c r="D21" s="55"/>
      <c r="E21" s="55"/>
      <c r="F21" s="55"/>
    </row>
    <row r="22" spans="1:7" ht="13.2">
      <c r="A22" s="8"/>
      <c r="B22" s="54"/>
      <c r="C22" s="55"/>
      <c r="D22" s="55"/>
      <c r="E22" s="55"/>
      <c r="F22" s="55"/>
    </row>
    <row r="23" spans="1:7" ht="13.2">
      <c r="A23" s="82"/>
      <c r="B23" s="54"/>
      <c r="C23" s="55"/>
      <c r="D23" s="55"/>
      <c r="E23" s="55"/>
      <c r="F23" s="55"/>
    </row>
    <row r="24" spans="1:7" ht="13.2">
      <c r="A24" s="8"/>
      <c r="B24" s="54"/>
      <c r="C24" s="55"/>
      <c r="D24" s="55"/>
      <c r="E24" s="55"/>
      <c r="F24" s="55"/>
    </row>
    <row r="25" spans="1:7" ht="13.2">
      <c r="A25" s="39"/>
      <c r="B25" s="54"/>
      <c r="C25" s="55"/>
      <c r="D25" s="55"/>
      <c r="E25" s="55"/>
      <c r="F25" s="55"/>
    </row>
    <row r="26" spans="1:7" ht="13.2">
      <c r="A26" s="39"/>
      <c r="B26" s="54"/>
      <c r="C26" s="55"/>
      <c r="D26" s="55"/>
      <c r="E26" s="55"/>
      <c r="F26" s="55"/>
    </row>
    <row r="27" spans="1:7" ht="13.2">
      <c r="A27" s="8"/>
      <c r="B27" s="54"/>
      <c r="C27" s="55"/>
      <c r="D27" s="55"/>
      <c r="E27" s="55"/>
      <c r="F27" s="55"/>
    </row>
    <row r="28" spans="1:7" ht="13.2">
      <c r="A28" s="8"/>
      <c r="B28" s="54"/>
      <c r="C28" s="55"/>
      <c r="D28" s="55"/>
      <c r="E28" s="55"/>
      <c r="F28" s="55"/>
    </row>
    <row r="29" spans="1:7" ht="13.2">
      <c r="A29" s="39"/>
      <c r="B29" s="54"/>
      <c r="C29" s="55"/>
      <c r="D29" s="55"/>
      <c r="E29" s="55"/>
      <c r="F29" s="55"/>
    </row>
    <row r="30" spans="1:7" ht="13.2">
      <c r="A30" s="39"/>
    </row>
    <row r="31" spans="1:7" ht="13.2">
      <c r="A31" s="73"/>
      <c r="C31" s="72"/>
    </row>
    <row r="32" spans="1:7" ht="13.2">
      <c r="A32" s="73"/>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249977111117893"/>
    <pageSetUpPr fitToPage="1"/>
  </sheetPr>
  <dimension ref="A1:J53"/>
  <sheetViews>
    <sheetView showGridLines="0" view="pageBreakPreview" zoomScaleNormal="100" zoomScaleSheetLayoutView="100" workbookViewId="0"/>
  </sheetViews>
  <sheetFormatPr defaultColWidth="0.44140625" defaultRowHeight="0" customHeight="1" zeroHeight="1"/>
  <cols>
    <col min="1" max="1" width="9.109375" style="50" customWidth="1"/>
    <col min="2" max="7" width="10.6640625" style="2" customWidth="1"/>
    <col min="8" max="8" width="10.88671875" style="2" customWidth="1"/>
    <col min="9" max="255" width="9.109375" style="2" customWidth="1"/>
    <col min="256" max="16384" width="0.44140625" style="2"/>
  </cols>
  <sheetData>
    <row r="1" spans="1:7" ht="15.6">
      <c r="A1" s="13" t="s">
        <v>223</v>
      </c>
    </row>
    <row r="2" spans="1:7" ht="13.2">
      <c r="A2" s="8"/>
    </row>
    <row r="3" spans="1:7" ht="13.2">
      <c r="A3" s="37" t="s">
        <v>23</v>
      </c>
      <c r="F3" s="51"/>
      <c r="G3" s="51"/>
    </row>
    <row r="4" spans="1:7" ht="13.2">
      <c r="A4" s="9" t="s">
        <v>224</v>
      </c>
      <c r="F4" s="51"/>
      <c r="G4" s="51"/>
    </row>
    <row r="5" spans="1:7" ht="13.2">
      <c r="A5" s="9" t="s">
        <v>225</v>
      </c>
      <c r="F5" s="51"/>
      <c r="G5" s="51"/>
    </row>
    <row r="6" spans="1:7" ht="13.2">
      <c r="A6" s="9" t="s">
        <v>28</v>
      </c>
      <c r="F6" s="51"/>
      <c r="G6" s="51"/>
    </row>
    <row r="7" spans="1:7" ht="13.2">
      <c r="A7" s="79" t="s">
        <v>22</v>
      </c>
    </row>
    <row r="8" spans="1:7" ht="13.2">
      <c r="A8" s="8"/>
    </row>
    <row r="9" spans="1:7" ht="13.2">
      <c r="A9" s="37" t="s">
        <v>226</v>
      </c>
      <c r="B9" s="53"/>
      <c r="C9" s="53"/>
      <c r="D9" s="53"/>
      <c r="E9" s="53"/>
    </row>
    <row r="10" spans="1:7" ht="13.2">
      <c r="A10" s="9" t="s">
        <v>227</v>
      </c>
      <c r="B10" s="53"/>
      <c r="C10" s="53"/>
      <c r="D10" s="53"/>
      <c r="E10" s="53"/>
    </row>
    <row r="11" spans="1:7" ht="13.2">
      <c r="A11" s="8" t="s">
        <v>24</v>
      </c>
      <c r="B11" s="53"/>
      <c r="C11" s="53"/>
      <c r="D11" s="53"/>
      <c r="E11" s="53"/>
    </row>
    <row r="12" spans="1:7" ht="13.2">
      <c r="A12" s="8" t="s">
        <v>25</v>
      </c>
      <c r="B12" s="53"/>
      <c r="C12" s="53"/>
      <c r="D12" s="53"/>
      <c r="E12" s="53"/>
    </row>
    <row r="13" spans="1:7" ht="13.2">
      <c r="A13" s="8"/>
      <c r="B13" s="53"/>
      <c r="C13" s="53"/>
      <c r="D13" s="53"/>
      <c r="E13" s="53"/>
    </row>
    <row r="14" spans="1:7" ht="15.6">
      <c r="A14" s="37" t="s">
        <v>228</v>
      </c>
      <c r="B14" s="54"/>
      <c r="C14" s="81"/>
      <c r="D14" s="55"/>
      <c r="E14" s="55"/>
      <c r="F14" s="55"/>
    </row>
    <row r="15" spans="1:7" ht="13.2">
      <c r="A15" s="9" t="s">
        <v>229</v>
      </c>
      <c r="B15" s="54"/>
      <c r="C15" s="55"/>
      <c r="D15" s="55"/>
      <c r="E15" s="55"/>
      <c r="F15" s="55"/>
    </row>
    <row r="16" spans="1:7" ht="13.2">
      <c r="A16" s="8" t="s">
        <v>26</v>
      </c>
      <c r="B16" s="54"/>
      <c r="C16" s="55"/>
      <c r="D16" s="55"/>
      <c r="E16" s="55"/>
      <c r="F16" s="55"/>
    </row>
    <row r="17" spans="1:10" ht="13.2">
      <c r="B17" s="54"/>
      <c r="C17" s="55"/>
      <c r="D17" s="55"/>
      <c r="E17" s="55"/>
      <c r="F17" s="55"/>
    </row>
    <row r="18" spans="1:10" ht="13.2">
      <c r="A18" s="8"/>
      <c r="B18" s="54"/>
      <c r="C18" s="55"/>
      <c r="D18" s="55"/>
      <c r="E18" s="55"/>
      <c r="F18" s="55"/>
    </row>
    <row r="19" spans="1:10" ht="13.2">
      <c r="A19" s="80"/>
      <c r="B19" s="54"/>
      <c r="C19" s="55"/>
      <c r="D19" s="55"/>
      <c r="E19" s="55"/>
      <c r="F19" s="55"/>
    </row>
    <row r="20" spans="1:10" ht="13.2">
      <c r="A20" s="8"/>
      <c r="B20" s="54"/>
      <c r="C20" s="55"/>
      <c r="D20" s="55"/>
      <c r="E20" s="55"/>
      <c r="F20" s="55"/>
    </row>
    <row r="21" spans="1:10" ht="13.2">
      <c r="A21" s="8"/>
      <c r="B21" s="54"/>
      <c r="C21" s="55"/>
      <c r="D21" s="55"/>
      <c r="E21" s="55"/>
      <c r="F21" s="55"/>
    </row>
    <row r="22" spans="1:10" ht="13.2">
      <c r="A22" s="8"/>
      <c r="B22" s="54"/>
      <c r="C22" s="55"/>
      <c r="D22" s="55"/>
      <c r="E22" s="55"/>
      <c r="F22" s="55"/>
    </row>
    <row r="23" spans="1:10" ht="13.2">
      <c r="A23" s="161" t="s">
        <v>230</v>
      </c>
      <c r="B23" s="54"/>
      <c r="C23" s="55"/>
      <c r="D23" s="55"/>
      <c r="E23" s="55"/>
      <c r="F23" s="55"/>
    </row>
    <row r="24" spans="1:10" ht="13.2">
      <c r="A24" s="166" t="s">
        <v>231</v>
      </c>
      <c r="B24" s="166"/>
      <c r="C24" s="166"/>
      <c r="D24" s="166"/>
      <c r="E24" s="166"/>
      <c r="F24" s="166"/>
      <c r="G24" s="166"/>
      <c r="H24" s="166"/>
      <c r="I24" s="166"/>
      <c r="J24" s="166"/>
    </row>
    <row r="25" spans="1:10" ht="13.2">
      <c r="A25" s="166"/>
      <c r="B25" s="166"/>
      <c r="C25" s="166"/>
      <c r="D25" s="166"/>
      <c r="E25" s="166"/>
      <c r="F25" s="166"/>
      <c r="G25" s="166"/>
      <c r="H25" s="166"/>
      <c r="I25" s="166"/>
      <c r="J25" s="166"/>
    </row>
    <row r="26" spans="1:10" ht="13.2">
      <c r="A26" s="166"/>
      <c r="B26" s="166"/>
      <c r="C26" s="166"/>
      <c r="D26" s="166"/>
      <c r="E26" s="166"/>
      <c r="F26" s="166"/>
      <c r="G26" s="166"/>
      <c r="H26" s="166"/>
      <c r="I26" s="166"/>
      <c r="J26" s="166"/>
    </row>
    <row r="27" spans="1:10" ht="13.2">
      <c r="A27" s="166"/>
      <c r="B27" s="166"/>
      <c r="C27" s="166"/>
      <c r="D27" s="166"/>
      <c r="E27" s="166"/>
      <c r="F27" s="166"/>
      <c r="G27" s="166"/>
      <c r="H27" s="166"/>
      <c r="I27" s="166"/>
      <c r="J27" s="166"/>
    </row>
    <row r="28" spans="1:10" ht="13.2">
      <c r="A28" s="8"/>
      <c r="B28" s="54"/>
      <c r="C28" s="55"/>
      <c r="D28" s="55"/>
      <c r="E28" s="55"/>
      <c r="F28" s="55"/>
    </row>
    <row r="29" spans="1:10" ht="13.2">
      <c r="A29" s="39" t="s">
        <v>40</v>
      </c>
      <c r="B29" s="54"/>
      <c r="C29" s="55"/>
      <c r="D29" s="55"/>
      <c r="E29" s="55"/>
      <c r="F29" s="55"/>
    </row>
    <row r="30" spans="1:10" ht="13.2">
      <c r="A30" s="39" t="s">
        <v>232</v>
      </c>
    </row>
    <row r="31" spans="1:10" ht="13.2">
      <c r="A31" s="73"/>
      <c r="C31" s="72"/>
    </row>
    <row r="32" spans="1:10" ht="13.2">
      <c r="A32" s="73"/>
    </row>
    <row r="33" spans="1:1" ht="13.2">
      <c r="A33" s="72"/>
    </row>
    <row r="34" spans="1:1" ht="13.2"/>
    <row r="35" spans="1:1" ht="13.2"/>
    <row r="36" spans="1:1" ht="13.2"/>
    <row r="37" spans="1:1" ht="13.2"/>
    <row r="38" spans="1:1" ht="13.2"/>
    <row r="39" spans="1:1" ht="13.2"/>
    <row r="40" spans="1:1" ht="13.2"/>
    <row r="41" spans="1:1" ht="13.2"/>
    <row r="42" spans="1:1" ht="13.2"/>
    <row r="43" spans="1:1" ht="13.2"/>
    <row r="44" spans="1:1" ht="13.2"/>
    <row r="45" spans="1:1" ht="13.2"/>
    <row r="46" spans="1:1" ht="13.2"/>
    <row r="47" spans="1:1" ht="13.2"/>
    <row r="48" spans="1:1" ht="13.2"/>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O47"/>
  <sheetViews>
    <sheetView view="pageBreakPreview" zoomScaleNormal="100" zoomScaleSheetLayoutView="100" workbookViewId="0">
      <selection activeCell="A2" sqref="A2"/>
    </sheetView>
  </sheetViews>
  <sheetFormatPr defaultColWidth="9.109375" defaultRowHeight="13.2"/>
  <cols>
    <col min="1" max="1" width="9.109375" style="11"/>
    <col min="2" max="2" width="9.109375" style="11" customWidth="1"/>
    <col min="3" max="16384" width="9.109375" style="11"/>
  </cols>
  <sheetData>
    <row r="1" spans="1:1" ht="15.6">
      <c r="A1" s="13" t="s">
        <v>48</v>
      </c>
    </row>
    <row r="3" spans="1:1">
      <c r="A3" s="87"/>
    </row>
    <row r="4" spans="1:1">
      <c r="A4" s="87"/>
    </row>
    <row r="5" spans="1:1">
      <c r="A5" s="87"/>
    </row>
    <row r="6" spans="1:1">
      <c r="A6" s="87"/>
    </row>
    <row r="7" spans="1:1">
      <c r="A7" s="87"/>
    </row>
    <row r="8" spans="1:1">
      <c r="A8" s="87"/>
    </row>
    <row r="9" spans="1:1">
      <c r="A9" s="87"/>
    </row>
    <row r="10" spans="1:1">
      <c r="A10" s="87"/>
    </row>
    <row r="11" spans="1:1">
      <c r="A11" s="87"/>
    </row>
    <row r="12" spans="1:1">
      <c r="A12" s="87"/>
    </row>
    <row r="13" spans="1:1">
      <c r="A13" s="87"/>
    </row>
    <row r="14" spans="1:1">
      <c r="A14" s="87"/>
    </row>
    <row r="15" spans="1:1">
      <c r="A15" s="87"/>
    </row>
    <row r="16" spans="1:1">
      <c r="A16" s="87"/>
    </row>
    <row r="17" spans="1:15">
      <c r="A17" s="87"/>
    </row>
    <row r="18" spans="1:15">
      <c r="A18" s="87"/>
    </row>
    <row r="19" spans="1:15">
      <c r="A19" s="87"/>
    </row>
    <row r="20" spans="1:15">
      <c r="A20" s="87"/>
    </row>
    <row r="23" spans="1:15">
      <c r="A23" s="87"/>
    </row>
    <row r="24" spans="1:15">
      <c r="A24" s="89"/>
    </row>
    <row r="25" spans="1:15">
      <c r="A25" s="89"/>
      <c r="B25" s="40"/>
      <c r="C25" s="40"/>
      <c r="D25" s="40"/>
      <c r="E25" s="40"/>
      <c r="F25" s="40"/>
      <c r="G25" s="40"/>
      <c r="H25" s="40"/>
      <c r="I25" s="40"/>
      <c r="J25" s="40"/>
      <c r="K25" s="40"/>
      <c r="L25" s="40"/>
      <c r="M25" s="40"/>
      <c r="N25" s="40"/>
      <c r="O25" s="40"/>
    </row>
    <row r="26" spans="1:15">
      <c r="A26" s="89"/>
    </row>
    <row r="28" spans="1:15">
      <c r="A28" s="88"/>
    </row>
    <row r="29" spans="1:15">
      <c r="A29" s="88"/>
    </row>
    <row r="30" spans="1:15">
      <c r="A30" s="88"/>
    </row>
    <row r="31" spans="1:15">
      <c r="A31" s="88"/>
    </row>
    <row r="32" spans="1:15">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sheetData>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A47"/>
  <sheetViews>
    <sheetView view="pageBreakPreview" zoomScaleNormal="100" zoomScaleSheetLayoutView="100" workbookViewId="0"/>
  </sheetViews>
  <sheetFormatPr defaultColWidth="9.109375" defaultRowHeight="13.2"/>
  <cols>
    <col min="1" max="1" width="9.109375" style="11"/>
    <col min="2" max="2" width="9.109375" style="11" customWidth="1"/>
    <col min="3" max="16384" width="9.109375" style="11"/>
  </cols>
  <sheetData>
    <row r="1" spans="1:1" ht="15.6">
      <c r="A1" s="13" t="s">
        <v>49</v>
      </c>
    </row>
    <row r="3" spans="1:1">
      <c r="A3" s="87"/>
    </row>
    <row r="4" spans="1:1">
      <c r="A4" s="87"/>
    </row>
    <row r="5" spans="1:1">
      <c r="A5" s="87"/>
    </row>
    <row r="6" spans="1:1">
      <c r="A6" s="87"/>
    </row>
    <row r="7" spans="1:1">
      <c r="A7" s="87"/>
    </row>
    <row r="8" spans="1:1">
      <c r="A8" s="87"/>
    </row>
    <row r="9" spans="1:1">
      <c r="A9" s="87"/>
    </row>
    <row r="10" spans="1:1">
      <c r="A10" s="87"/>
    </row>
    <row r="11" spans="1:1">
      <c r="A11" s="87"/>
    </row>
    <row r="12" spans="1:1">
      <c r="A12" s="87"/>
    </row>
    <row r="13" spans="1:1">
      <c r="A13" s="87"/>
    </row>
    <row r="14" spans="1:1">
      <c r="A14" s="87"/>
    </row>
    <row r="15" spans="1:1">
      <c r="A15" s="87"/>
    </row>
    <row r="16" spans="1:1">
      <c r="A16" s="87"/>
    </row>
    <row r="17" spans="1:1">
      <c r="A17" s="87"/>
    </row>
    <row r="18" spans="1:1">
      <c r="A18" s="87"/>
    </row>
    <row r="19" spans="1:1">
      <c r="A19" s="87"/>
    </row>
    <row r="20" spans="1:1">
      <c r="A20" s="87"/>
    </row>
    <row r="23" spans="1:1">
      <c r="A23" s="87"/>
    </row>
    <row r="30" spans="1:1">
      <c r="A30" s="88"/>
    </row>
    <row r="31" spans="1:1">
      <c r="A31" s="88"/>
    </row>
    <row r="32" spans="1:1">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sheetData>
  <pageMargins left="0.7" right="0.7" top="0.75" bottom="0.75" header="0.3" footer="0.3"/>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E34"/>
  <sheetViews>
    <sheetView view="pageBreakPreview" zoomScale="175" zoomScaleNormal="100" zoomScaleSheetLayoutView="175" workbookViewId="0">
      <selection activeCell="A6" sqref="A6"/>
    </sheetView>
  </sheetViews>
  <sheetFormatPr defaultRowHeight="13.2"/>
  <cols>
    <col min="1" max="5" width="29.109375" customWidth="1"/>
  </cols>
  <sheetData>
    <row r="1" spans="1:5" ht="15.6">
      <c r="A1" s="13" t="s">
        <v>50</v>
      </c>
      <c r="B1" s="8"/>
      <c r="C1" s="8"/>
    </row>
    <row r="2" spans="1:5" ht="15.75" customHeight="1">
      <c r="A2" s="42"/>
      <c r="B2" s="8"/>
      <c r="C2" s="8"/>
    </row>
    <row r="3" spans="1:5" ht="15" thickBot="1">
      <c r="A3" s="83"/>
      <c r="B3" s="83" t="s">
        <v>51</v>
      </c>
      <c r="C3" s="83" t="s">
        <v>52</v>
      </c>
    </row>
    <row r="4" spans="1:5">
      <c r="A4" s="91"/>
      <c r="B4" s="92"/>
      <c r="C4" s="94"/>
      <c r="D4" s="95"/>
    </row>
    <row r="5" spans="1:5">
      <c r="A5" s="91" t="s">
        <v>53</v>
      </c>
      <c r="B5" s="93">
        <v>117710196</v>
      </c>
      <c r="C5" s="94">
        <v>0.27521090089788863</v>
      </c>
    </row>
    <row r="6" spans="1:5">
      <c r="A6" s="91" t="s">
        <v>29</v>
      </c>
      <c r="B6" s="93">
        <v>31391297</v>
      </c>
      <c r="C6" s="94">
        <v>7.3400000000000007E-2</v>
      </c>
      <c r="E6" s="35"/>
    </row>
    <row r="7" spans="1:5">
      <c r="A7" s="91" t="s">
        <v>37</v>
      </c>
      <c r="B7" s="93">
        <v>26898000</v>
      </c>
      <c r="C7" s="94">
        <v>6.2899999999999998E-2</v>
      </c>
      <c r="E7" s="35"/>
    </row>
    <row r="8" spans="1:5">
      <c r="A8" s="91" t="s">
        <v>54</v>
      </c>
      <c r="B8" s="93">
        <v>251709568</v>
      </c>
      <c r="C8" s="94">
        <v>0.58850000000000002</v>
      </c>
      <c r="E8" s="35"/>
    </row>
    <row r="9" spans="1:5" ht="13.8" thickBot="1">
      <c r="A9" s="41" t="s">
        <v>36</v>
      </c>
      <c r="B9" s="96">
        <v>427709061</v>
      </c>
      <c r="C9" s="97">
        <v>1</v>
      </c>
      <c r="E9" s="35"/>
    </row>
    <row r="10" spans="1:5" ht="13.8" thickTop="1">
      <c r="A10" s="91"/>
      <c r="B10" s="93"/>
      <c r="C10" s="94"/>
      <c r="E10" s="35"/>
    </row>
    <row r="11" spans="1:5">
      <c r="A11" s="91" t="s">
        <v>55</v>
      </c>
      <c r="B11" s="93">
        <f>B9-B5</f>
        <v>309998865</v>
      </c>
      <c r="C11" s="94">
        <v>0.72478909910211142</v>
      </c>
    </row>
    <row r="12" spans="1:5">
      <c r="A12" s="43"/>
      <c r="B12" s="8"/>
      <c r="C12" s="8"/>
    </row>
    <row r="13" spans="1:5">
      <c r="A13" s="43"/>
      <c r="B13" s="8"/>
      <c r="C13" s="8"/>
    </row>
    <row r="14" spans="1:5">
      <c r="A14" s="43"/>
      <c r="B14" s="8"/>
      <c r="C14" s="8"/>
    </row>
    <row r="15" spans="1:5">
      <c r="A15" s="43"/>
      <c r="B15" s="8"/>
      <c r="C15" s="8"/>
    </row>
    <row r="16" spans="1:5">
      <c r="A16" s="163"/>
      <c r="B16" s="163"/>
      <c r="C16" s="163"/>
    </row>
    <row r="17" spans="1:4">
      <c r="A17" s="163"/>
      <c r="B17" s="163"/>
      <c r="C17" s="163"/>
    </row>
    <row r="18" spans="1:4">
      <c r="A18" s="163"/>
      <c r="B18" s="163"/>
      <c r="C18" s="163"/>
      <c r="D18" s="35"/>
    </row>
    <row r="19" spans="1:4">
      <c r="A19" s="163"/>
      <c r="B19" s="163"/>
      <c r="C19" s="163"/>
      <c r="D19" s="35"/>
    </row>
    <row r="20" spans="1:4">
      <c r="A20" s="163"/>
      <c r="B20" s="163"/>
      <c r="C20" s="163"/>
      <c r="D20" s="35"/>
    </row>
    <row r="21" spans="1:4">
      <c r="A21" s="163"/>
      <c r="B21" s="163"/>
      <c r="C21" s="163"/>
      <c r="D21" s="35"/>
    </row>
    <row r="22" spans="1:4">
      <c r="A22" s="163"/>
      <c r="B22" s="163"/>
      <c r="C22" s="163"/>
    </row>
    <row r="23" spans="1:4">
      <c r="A23" s="163"/>
      <c r="B23" s="163"/>
      <c r="C23" s="163"/>
    </row>
    <row r="24" spans="1:4">
      <c r="A24" s="163"/>
      <c r="B24" s="163"/>
      <c r="C24" s="163"/>
    </row>
    <row r="25" spans="1:4">
      <c r="A25" s="163"/>
      <c r="B25" s="163"/>
      <c r="C25" s="163"/>
    </row>
    <row r="26" spans="1:4">
      <c r="A26" s="163"/>
      <c r="B26" s="163"/>
      <c r="C26" s="163"/>
    </row>
    <row r="27" spans="1:4">
      <c r="A27" s="163"/>
      <c r="B27" s="163"/>
      <c r="C27" s="163"/>
    </row>
    <row r="28" spans="1:4">
      <c r="A28" s="163"/>
      <c r="B28" s="163"/>
      <c r="C28" s="163"/>
    </row>
    <row r="29" spans="1:4" ht="12.75" customHeight="1">
      <c r="A29" s="71" t="s">
        <v>56</v>
      </c>
      <c r="B29" s="149"/>
      <c r="C29" s="149"/>
    </row>
    <row r="30" spans="1:4" ht="12.75" customHeight="1">
      <c r="A30" s="71" t="s">
        <v>57</v>
      </c>
      <c r="B30" s="149"/>
      <c r="C30" s="149"/>
    </row>
    <row r="31" spans="1:4" ht="12.75" customHeight="1">
      <c r="A31" s="162" t="s">
        <v>58</v>
      </c>
      <c r="B31" s="162"/>
      <c r="C31" s="162"/>
    </row>
    <row r="32" spans="1:4">
      <c r="A32" s="11"/>
      <c r="B32" s="11"/>
      <c r="C32" s="11"/>
    </row>
    <row r="33" spans="1:3">
      <c r="A33" s="11"/>
      <c r="B33" s="11"/>
      <c r="C33" s="11"/>
    </row>
    <row r="34" spans="1:3">
      <c r="A34" s="11"/>
      <c r="B34" s="11"/>
      <c r="C34" s="11"/>
    </row>
  </sheetData>
  <mergeCells count="14">
    <mergeCell ref="A31:C31"/>
    <mergeCell ref="A16:C16"/>
    <mergeCell ref="A17:C17"/>
    <mergeCell ref="A18:C18"/>
    <mergeCell ref="A19:C19"/>
    <mergeCell ref="A20:C20"/>
    <mergeCell ref="A21:C21"/>
    <mergeCell ref="A22:C22"/>
    <mergeCell ref="A28:C28"/>
    <mergeCell ref="A23:C23"/>
    <mergeCell ref="A24:C24"/>
    <mergeCell ref="A25:C25"/>
    <mergeCell ref="A26:C26"/>
    <mergeCell ref="A27:C27"/>
  </mergeCells>
  <hyperlinks>
    <hyperlink ref="A31" r:id="rId1" display="http://www.orlen.pl/PL/RelacjeInwestorskie/Gielda/StrukturaAkcjonariatu/Strony/default.aspx" xr:uid="{00000000-0004-0000-0400-000000000000}"/>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34998626667073579"/>
  </sheetPr>
  <dimension ref="A1:K21"/>
  <sheetViews>
    <sheetView view="pageBreakPreview" zoomScaleNormal="100" zoomScaleSheetLayoutView="100" workbookViewId="0"/>
  </sheetViews>
  <sheetFormatPr defaultRowHeight="13.2"/>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1">
      <c r="A4" s="1"/>
      <c r="B4" s="45" t="s">
        <v>59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pageSetUpPr fitToPage="1"/>
  </sheetPr>
  <dimension ref="A1:M34"/>
  <sheetViews>
    <sheetView showGridLines="0" view="pageBreakPreview" zoomScaleNormal="85" zoomScaleSheetLayoutView="100" workbookViewId="0"/>
  </sheetViews>
  <sheetFormatPr defaultColWidth="9.109375" defaultRowHeight="0" customHeight="1" zeroHeight="1"/>
  <cols>
    <col min="1" max="1" width="44.109375" style="8" bestFit="1" customWidth="1"/>
    <col min="2" max="3" width="10.44140625" style="8" customWidth="1"/>
    <col min="4" max="16384" width="9.109375" style="8"/>
  </cols>
  <sheetData>
    <row r="1" spans="1:13" ht="15.75" customHeight="1">
      <c r="A1" s="13" t="s">
        <v>60</v>
      </c>
    </row>
    <row r="2" spans="1:13" ht="12.75" customHeight="1"/>
    <row r="3" spans="1:13" ht="13.8" thickBot="1">
      <c r="A3" s="18" t="s">
        <v>61</v>
      </c>
      <c r="B3" s="19">
        <v>2016</v>
      </c>
      <c r="C3" s="19" t="s">
        <v>31</v>
      </c>
      <c r="D3" s="19">
        <v>2017</v>
      </c>
      <c r="E3" s="19" t="s">
        <v>32</v>
      </c>
      <c r="F3" s="19">
        <v>2018</v>
      </c>
      <c r="G3" s="19" t="s">
        <v>35</v>
      </c>
      <c r="H3" s="19">
        <v>2019</v>
      </c>
      <c r="I3" s="19" t="s">
        <v>38</v>
      </c>
      <c r="J3" s="19">
        <v>2020</v>
      </c>
      <c r="K3" s="19" t="s">
        <v>43</v>
      </c>
    </row>
    <row r="4" spans="1:13" ht="13.2">
      <c r="A4" s="15" t="s">
        <v>62</v>
      </c>
      <c r="B4" s="12">
        <v>79553</v>
      </c>
      <c r="C4" s="12">
        <v>79553</v>
      </c>
      <c r="D4" s="12">
        <v>95364</v>
      </c>
      <c r="E4" s="12">
        <v>95364</v>
      </c>
      <c r="F4" s="12">
        <v>109706</v>
      </c>
      <c r="G4" s="12">
        <v>109706</v>
      </c>
      <c r="H4" s="12">
        <v>111203</v>
      </c>
      <c r="I4" s="12">
        <v>111203</v>
      </c>
      <c r="J4" s="12">
        <v>86180</v>
      </c>
      <c r="K4" s="12">
        <v>86180</v>
      </c>
    </row>
    <row r="5" spans="1:13" ht="13.2">
      <c r="A5" s="15" t="s">
        <v>4</v>
      </c>
      <c r="B5" s="12">
        <v>9557</v>
      </c>
      <c r="C5" s="12">
        <v>9412</v>
      </c>
      <c r="D5" s="12">
        <v>10279</v>
      </c>
      <c r="E5" s="12">
        <v>10448</v>
      </c>
      <c r="F5" s="12">
        <v>9028</v>
      </c>
      <c r="G5" s="12">
        <v>8324</v>
      </c>
      <c r="H5" s="12">
        <v>8993</v>
      </c>
      <c r="I5" s="12">
        <v>9172</v>
      </c>
      <c r="J5" s="12">
        <v>10819</v>
      </c>
      <c r="K5" s="12">
        <v>12410</v>
      </c>
      <c r="L5" s="38"/>
    </row>
    <row r="6" spans="1:13" ht="13.2">
      <c r="A6" s="15" t="s">
        <v>63</v>
      </c>
      <c r="B6" s="12">
        <v>85</v>
      </c>
      <c r="C6" s="12">
        <v>85</v>
      </c>
      <c r="D6" s="12">
        <v>799</v>
      </c>
      <c r="E6" s="12">
        <v>799</v>
      </c>
      <c r="F6" s="12">
        <v>860</v>
      </c>
      <c r="G6" s="12">
        <v>860</v>
      </c>
      <c r="H6" s="12">
        <v>-131</v>
      </c>
      <c r="I6" s="12">
        <v>-131</v>
      </c>
      <c r="J6" s="12">
        <v>-2374</v>
      </c>
      <c r="K6" s="12">
        <v>-2374</v>
      </c>
    </row>
    <row r="7" spans="1:13" ht="13.2">
      <c r="A7" s="15" t="s">
        <v>1</v>
      </c>
      <c r="B7" s="12">
        <v>9642</v>
      </c>
      <c r="C7" s="12">
        <v>9497</v>
      </c>
      <c r="D7" s="12">
        <v>11078</v>
      </c>
      <c r="E7" s="12">
        <v>11247</v>
      </c>
      <c r="F7" s="12">
        <v>9888</v>
      </c>
      <c r="G7" s="12">
        <v>9184</v>
      </c>
      <c r="H7" s="12">
        <v>8862</v>
      </c>
      <c r="I7" s="12">
        <v>9041</v>
      </c>
      <c r="J7" s="12">
        <v>8445</v>
      </c>
      <c r="K7" s="12">
        <v>10036</v>
      </c>
      <c r="L7" s="38"/>
      <c r="M7" s="38"/>
    </row>
    <row r="8" spans="1:13" ht="13.2">
      <c r="A8" s="15" t="s">
        <v>64</v>
      </c>
      <c r="B8" s="12">
        <v>2110</v>
      </c>
      <c r="C8" s="12">
        <v>2110</v>
      </c>
      <c r="D8" s="12">
        <v>2421</v>
      </c>
      <c r="E8" s="12">
        <v>2421</v>
      </c>
      <c r="F8" s="12">
        <v>2673</v>
      </c>
      <c r="G8" s="12">
        <v>2673</v>
      </c>
      <c r="H8" s="12">
        <v>3497</v>
      </c>
      <c r="I8" s="12">
        <v>3497</v>
      </c>
      <c r="J8" s="12">
        <v>4537</v>
      </c>
      <c r="K8" s="12">
        <v>4537</v>
      </c>
    </row>
    <row r="9" spans="1:13" ht="13.2">
      <c r="A9" s="15" t="s">
        <v>5</v>
      </c>
      <c r="B9" s="12">
        <v>7447</v>
      </c>
      <c r="C9" s="12">
        <v>7302</v>
      </c>
      <c r="D9" s="12">
        <f>D5-D8</f>
        <v>7858</v>
      </c>
      <c r="E9" s="12">
        <f>E5-E8</f>
        <v>8027</v>
      </c>
      <c r="F9" s="12">
        <f>F5-F8</f>
        <v>6355</v>
      </c>
      <c r="G9" s="12">
        <f>G5-G8</f>
        <v>5651</v>
      </c>
      <c r="H9" s="12">
        <v>5496</v>
      </c>
      <c r="I9" s="12">
        <v>5675</v>
      </c>
      <c r="J9" s="12">
        <v>6282</v>
      </c>
      <c r="K9" s="12">
        <v>7873</v>
      </c>
      <c r="L9" s="38"/>
    </row>
    <row r="10" spans="1:13" ht="13.2">
      <c r="A10" s="15" t="s">
        <v>2</v>
      </c>
      <c r="B10" s="12">
        <v>7532</v>
      </c>
      <c r="C10" s="12">
        <v>7387</v>
      </c>
      <c r="D10" s="12">
        <f>D7-D8</f>
        <v>8657</v>
      </c>
      <c r="E10" s="12">
        <f>E7-E8</f>
        <v>8826</v>
      </c>
      <c r="F10" s="12">
        <f>F7-F8</f>
        <v>7215</v>
      </c>
      <c r="G10" s="12">
        <v>6511</v>
      </c>
      <c r="H10" s="12">
        <v>5365</v>
      </c>
      <c r="I10" s="12">
        <v>5544</v>
      </c>
      <c r="J10" s="12">
        <v>3908</v>
      </c>
      <c r="K10" s="12">
        <v>5499</v>
      </c>
      <c r="L10" s="38"/>
    </row>
    <row r="11" spans="1:13" ht="13.2">
      <c r="A11" s="15" t="s">
        <v>65</v>
      </c>
      <c r="B11" s="154">
        <v>5740</v>
      </c>
      <c r="C11" s="154">
        <v>5740</v>
      </c>
      <c r="D11" s="154">
        <v>7173</v>
      </c>
      <c r="E11" s="154">
        <v>7173</v>
      </c>
      <c r="F11" s="154">
        <v>5604</v>
      </c>
      <c r="G11" s="154">
        <v>5604</v>
      </c>
      <c r="H11" s="154">
        <v>4298</v>
      </c>
      <c r="I11" s="154">
        <v>4298</v>
      </c>
      <c r="J11" s="154">
        <v>2825</v>
      </c>
      <c r="K11" s="154">
        <v>2825</v>
      </c>
      <c r="L11" s="38"/>
    </row>
    <row r="12" spans="1:13" ht="13.2">
      <c r="A12" s="15"/>
      <c r="B12" s="12"/>
      <c r="C12" s="12"/>
      <c r="D12" s="12"/>
      <c r="E12" s="12"/>
      <c r="F12" s="12"/>
      <c r="G12" s="12"/>
      <c r="H12" s="12"/>
      <c r="I12" s="12"/>
      <c r="J12" s="12"/>
      <c r="K12" s="12"/>
    </row>
    <row r="13" spans="1:13" ht="13.2">
      <c r="A13" s="9" t="s">
        <v>66</v>
      </c>
      <c r="B13" s="12">
        <v>55559</v>
      </c>
      <c r="C13" s="135" t="s">
        <v>30</v>
      </c>
      <c r="D13" s="12">
        <v>60664</v>
      </c>
      <c r="E13" s="135" t="s">
        <v>30</v>
      </c>
      <c r="F13" s="12">
        <v>64141</v>
      </c>
      <c r="G13" s="135" t="s">
        <v>30</v>
      </c>
      <c r="H13" s="12">
        <v>71202</v>
      </c>
      <c r="I13" s="135" t="s">
        <v>30</v>
      </c>
      <c r="J13" s="12">
        <v>83827</v>
      </c>
      <c r="K13" s="135" t="s">
        <v>30</v>
      </c>
    </row>
    <row r="14" spans="1:13" ht="13.2">
      <c r="A14" s="9" t="s">
        <v>67</v>
      </c>
      <c r="B14" s="12">
        <v>29285</v>
      </c>
      <c r="C14" s="135" t="s">
        <v>30</v>
      </c>
      <c r="D14" s="12">
        <v>35211</v>
      </c>
      <c r="E14" s="135" t="s">
        <v>30</v>
      </c>
      <c r="F14" s="12">
        <v>35739</v>
      </c>
      <c r="G14" s="135" t="s">
        <v>30</v>
      </c>
      <c r="H14" s="12">
        <v>38607</v>
      </c>
      <c r="I14" s="135" t="s">
        <v>30</v>
      </c>
      <c r="J14" s="12">
        <v>42379</v>
      </c>
      <c r="K14" s="135" t="s">
        <v>30</v>
      </c>
    </row>
    <row r="15" spans="1:13" ht="13.2">
      <c r="A15" s="9" t="s">
        <v>68</v>
      </c>
      <c r="B15" s="12">
        <v>3363</v>
      </c>
      <c r="C15" s="12">
        <v>3363</v>
      </c>
      <c r="D15" s="12">
        <v>761</v>
      </c>
      <c r="E15" s="12">
        <v>761</v>
      </c>
      <c r="F15" s="12">
        <v>5599</v>
      </c>
      <c r="G15" s="12">
        <v>5599</v>
      </c>
      <c r="H15" s="12">
        <v>2448</v>
      </c>
      <c r="I15" s="12">
        <v>2448</v>
      </c>
      <c r="J15" s="12">
        <v>13120</v>
      </c>
      <c r="K15" s="12">
        <v>13120</v>
      </c>
    </row>
    <row r="16" spans="1:13" ht="13.2">
      <c r="A16" s="151" t="s">
        <v>69</v>
      </c>
      <c r="B16" s="152">
        <v>11.5</v>
      </c>
      <c r="C16" s="153" t="s">
        <v>30</v>
      </c>
      <c r="D16" s="152">
        <v>2.2000000000000002</v>
      </c>
      <c r="E16" s="153" t="s">
        <v>30</v>
      </c>
      <c r="F16" s="152">
        <v>15.7</v>
      </c>
      <c r="G16" s="153" t="s">
        <v>30</v>
      </c>
      <c r="H16" s="152">
        <v>6.3</v>
      </c>
      <c r="I16" s="153" t="s">
        <v>30</v>
      </c>
      <c r="J16" s="152">
        <v>31</v>
      </c>
      <c r="K16" s="153" t="s">
        <v>30</v>
      </c>
    </row>
    <row r="17" spans="1:11" ht="13.2"/>
    <row r="18" spans="1:11" ht="13.2">
      <c r="A18" s="9" t="s">
        <v>70</v>
      </c>
      <c r="B18" s="12">
        <v>9331</v>
      </c>
      <c r="C18" s="12">
        <v>9331</v>
      </c>
      <c r="D18" s="12">
        <v>8050</v>
      </c>
      <c r="E18" s="12">
        <v>8050</v>
      </c>
      <c r="F18" s="12">
        <v>4980</v>
      </c>
      <c r="G18" s="12">
        <v>4980</v>
      </c>
      <c r="H18" s="12">
        <v>9319</v>
      </c>
      <c r="I18" s="12">
        <v>9319</v>
      </c>
      <c r="J18" s="12">
        <v>7247</v>
      </c>
      <c r="K18" s="12">
        <v>7247</v>
      </c>
    </row>
    <row r="19" spans="1:11" ht="13.2">
      <c r="A19" s="9" t="s">
        <v>71</v>
      </c>
      <c r="B19" s="12">
        <v>-4436</v>
      </c>
      <c r="C19" s="12">
        <v>-4436</v>
      </c>
      <c r="D19" s="12">
        <v>-3925</v>
      </c>
      <c r="E19" s="12">
        <v>-3925</v>
      </c>
      <c r="F19" s="12">
        <v>-3798</v>
      </c>
      <c r="G19" s="12">
        <v>-3798</v>
      </c>
      <c r="H19" s="12">
        <v>-3994</v>
      </c>
      <c r="I19" s="12">
        <v>-3994</v>
      </c>
      <c r="J19" s="12">
        <v>-8495</v>
      </c>
      <c r="K19" s="12">
        <v>-8495</v>
      </c>
    </row>
    <row r="20" spans="1:11" ht="13.2">
      <c r="A20" s="9" t="s">
        <v>72</v>
      </c>
      <c r="B20" s="12">
        <v>4673</v>
      </c>
      <c r="C20" s="12">
        <v>4673</v>
      </c>
      <c r="D20" s="12">
        <v>4602</v>
      </c>
      <c r="E20" s="12">
        <v>4602</v>
      </c>
      <c r="F20" s="12">
        <v>4280</v>
      </c>
      <c r="G20" s="12">
        <v>4280</v>
      </c>
      <c r="H20" s="12">
        <v>5457</v>
      </c>
      <c r="I20" s="12">
        <v>5457</v>
      </c>
      <c r="J20" s="12">
        <v>8992</v>
      </c>
      <c r="K20" s="12">
        <v>8992</v>
      </c>
    </row>
    <row r="21" spans="1:11" ht="13.2"/>
    <row r="22" spans="1:11" ht="13.2">
      <c r="A22" s="9" t="s">
        <v>73</v>
      </c>
    </row>
    <row r="23" spans="1:11" ht="13.2"/>
    <row r="24" spans="1:11" ht="13.2"/>
    <row r="25" spans="1:11" ht="13.2"/>
    <row r="26" spans="1:11" ht="13.2"/>
    <row r="27" spans="1:11" ht="13.2"/>
    <row r="28" spans="1:11" ht="13.2"/>
    <row r="29" spans="1:11" ht="13.2"/>
    <row r="30" spans="1:11" ht="13.2"/>
    <row r="31" spans="1:11" ht="13.2"/>
    <row r="32" spans="1:11" ht="13.2"/>
    <row r="33" ht="13.2"/>
    <row r="34" ht="13.2"/>
  </sheetData>
  <pageMargins left="0.75" right="0.75" top="0.49" bottom="1" header="0.5" footer="0.5"/>
  <pageSetup paperSize="9" scale="95"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L65"/>
  <sheetViews>
    <sheetView view="pageBreakPreview" zoomScaleNormal="100" zoomScaleSheetLayoutView="100" workbookViewId="0"/>
  </sheetViews>
  <sheetFormatPr defaultRowHeight="13.2"/>
  <cols>
    <col min="1" max="1" width="41.44140625" bestFit="1" customWidth="1"/>
    <col min="2" max="12" width="10.44140625" customWidth="1"/>
  </cols>
  <sheetData>
    <row r="1" spans="1:12" ht="15.6">
      <c r="A1" s="13" t="s">
        <v>74</v>
      </c>
      <c r="B1" s="12"/>
      <c r="C1" s="12"/>
      <c r="D1" s="12"/>
      <c r="E1" s="12"/>
      <c r="F1" s="12"/>
      <c r="G1" s="12"/>
      <c r="H1" s="12"/>
      <c r="I1" s="12"/>
      <c r="J1" s="12"/>
      <c r="K1" s="12"/>
      <c r="L1" s="12"/>
    </row>
    <row r="2" spans="1:12">
      <c r="A2" s="15"/>
      <c r="B2" s="12"/>
      <c r="C2" s="12"/>
      <c r="D2" s="12"/>
      <c r="E2" s="12"/>
      <c r="F2" s="12"/>
      <c r="G2" s="12"/>
      <c r="H2" s="12"/>
      <c r="I2" s="12"/>
      <c r="J2" s="12"/>
      <c r="K2" s="12"/>
      <c r="L2" s="12"/>
    </row>
    <row r="3" spans="1:12">
      <c r="A3" s="15"/>
      <c r="B3" s="12"/>
      <c r="C3" s="12"/>
      <c r="D3" s="12"/>
      <c r="E3" s="12"/>
      <c r="F3" s="12"/>
      <c r="G3" s="12"/>
      <c r="H3" s="12"/>
      <c r="I3" s="12"/>
      <c r="J3" s="12"/>
      <c r="K3" s="12"/>
      <c r="L3" s="12"/>
    </row>
    <row r="4" spans="1:12" ht="13.8" thickBot="1">
      <c r="A4" s="18" t="s">
        <v>61</v>
      </c>
      <c r="B4" s="19">
        <v>2019</v>
      </c>
      <c r="C4" s="19" t="s">
        <v>38</v>
      </c>
      <c r="D4" s="19">
        <v>2020</v>
      </c>
      <c r="E4" s="19" t="s">
        <v>43</v>
      </c>
      <c r="F4" s="12"/>
      <c r="G4" s="12"/>
      <c r="H4" s="12"/>
      <c r="I4" s="12"/>
      <c r="J4" s="12"/>
      <c r="K4" s="12"/>
      <c r="L4" s="12"/>
    </row>
    <row r="5" spans="1:12">
      <c r="A5" s="15" t="s">
        <v>76</v>
      </c>
      <c r="B5" s="12">
        <v>8993.0000000000018</v>
      </c>
      <c r="C5" s="12">
        <v>9172.0000000000018</v>
      </c>
      <c r="D5" s="12">
        <v>10819</v>
      </c>
      <c r="E5" s="12">
        <v>12410</v>
      </c>
      <c r="F5" s="12"/>
      <c r="G5" s="12"/>
      <c r="H5" s="12"/>
      <c r="I5" s="12"/>
      <c r="J5" s="12"/>
      <c r="K5" s="12"/>
      <c r="L5" s="12"/>
    </row>
    <row r="6" spans="1:12">
      <c r="A6" s="15" t="s">
        <v>77</v>
      </c>
      <c r="B6" s="12">
        <v>2782</v>
      </c>
      <c r="C6" s="12">
        <v>2783</v>
      </c>
      <c r="D6" s="12">
        <v>-348</v>
      </c>
      <c r="E6" s="12">
        <v>-237</v>
      </c>
      <c r="F6" s="12"/>
      <c r="G6" s="12"/>
      <c r="H6" s="12"/>
      <c r="I6" s="12"/>
      <c r="J6" s="12"/>
      <c r="K6" s="12"/>
      <c r="L6" s="12"/>
    </row>
    <row r="7" spans="1:12">
      <c r="A7" s="15" t="s">
        <v>78</v>
      </c>
      <c r="B7" s="12">
        <v>2265.0000000000018</v>
      </c>
      <c r="C7" s="12">
        <v>2314.0000000000018</v>
      </c>
      <c r="D7" s="12">
        <v>2067</v>
      </c>
      <c r="E7" s="12">
        <v>2077</v>
      </c>
      <c r="F7" s="12"/>
      <c r="G7" s="12"/>
      <c r="H7" s="12"/>
      <c r="I7" s="12"/>
      <c r="J7" s="12"/>
      <c r="K7" s="12"/>
      <c r="L7" s="12"/>
    </row>
    <row r="8" spans="1:12">
      <c r="A8" s="15" t="s">
        <v>79</v>
      </c>
      <c r="B8" s="12">
        <v>1563</v>
      </c>
      <c r="C8" s="12">
        <v>1570</v>
      </c>
      <c r="D8" s="12">
        <v>7435</v>
      </c>
      <c r="E8" s="12">
        <v>7440</v>
      </c>
      <c r="F8" s="12"/>
      <c r="G8" s="12"/>
      <c r="H8" s="12"/>
      <c r="I8" s="12"/>
      <c r="J8" s="12"/>
      <c r="K8" s="12"/>
      <c r="L8" s="12"/>
    </row>
    <row r="9" spans="1:12">
      <c r="A9" s="15" t="s">
        <v>80</v>
      </c>
      <c r="B9" s="12">
        <v>3061</v>
      </c>
      <c r="C9" s="12">
        <v>3045</v>
      </c>
      <c r="D9" s="12">
        <v>3193</v>
      </c>
      <c r="E9" s="12">
        <v>3232</v>
      </c>
      <c r="F9" s="12"/>
      <c r="G9" s="12"/>
      <c r="H9" s="12"/>
      <c r="I9" s="12"/>
      <c r="J9" s="12"/>
      <c r="K9" s="12"/>
      <c r="L9" s="12"/>
    </row>
    <row r="10" spans="1:12">
      <c r="A10" s="15" t="s">
        <v>81</v>
      </c>
      <c r="B10" s="12">
        <v>164</v>
      </c>
      <c r="C10" s="12">
        <v>295</v>
      </c>
      <c r="D10" s="12">
        <v>-1100</v>
      </c>
      <c r="E10" s="12">
        <v>322</v>
      </c>
      <c r="F10" s="12"/>
      <c r="G10" s="12"/>
      <c r="H10" s="12"/>
      <c r="I10" s="12"/>
      <c r="J10" s="12"/>
      <c r="K10" s="12"/>
      <c r="L10" s="12"/>
    </row>
    <row r="11" spans="1:12">
      <c r="A11" s="15" t="s">
        <v>82</v>
      </c>
      <c r="B11" s="12">
        <v>-842</v>
      </c>
      <c r="C11" s="12">
        <v>-835</v>
      </c>
      <c r="D11" s="12">
        <v>-428</v>
      </c>
      <c r="E11" s="12">
        <v>-424</v>
      </c>
      <c r="F11" s="12"/>
      <c r="G11" s="12"/>
      <c r="H11" s="12"/>
      <c r="I11" s="12"/>
      <c r="J11" s="12"/>
      <c r="K11" s="12"/>
      <c r="L11" s="12"/>
    </row>
    <row r="12" spans="1:12">
      <c r="A12" s="15"/>
      <c r="B12" s="12"/>
      <c r="C12" s="12"/>
      <c r="D12" s="12"/>
      <c r="E12" s="12"/>
      <c r="F12" s="12"/>
      <c r="G12" s="12"/>
      <c r="H12" s="12"/>
      <c r="I12" s="12"/>
      <c r="J12" s="12"/>
      <c r="K12" s="12"/>
      <c r="L12" s="12"/>
    </row>
    <row r="13" spans="1:12">
      <c r="A13" s="15"/>
      <c r="B13" s="12"/>
      <c r="C13" s="12"/>
      <c r="D13" s="12"/>
      <c r="E13" s="12"/>
      <c r="F13" s="12"/>
      <c r="G13" s="12"/>
      <c r="H13" s="12"/>
      <c r="I13" s="12"/>
      <c r="J13" s="12"/>
      <c r="K13" s="12"/>
      <c r="L13" s="12"/>
    </row>
    <row r="14" spans="1:12" ht="13.8" thickBot="1">
      <c r="A14" s="18" t="s">
        <v>61</v>
      </c>
      <c r="B14" s="19">
        <v>2019</v>
      </c>
      <c r="C14" s="19" t="s">
        <v>38</v>
      </c>
      <c r="D14" s="19">
        <v>2020</v>
      </c>
      <c r="E14" s="19" t="s">
        <v>43</v>
      </c>
      <c r="F14" s="12"/>
      <c r="G14" s="12"/>
      <c r="H14" s="12"/>
      <c r="I14" s="12"/>
      <c r="J14" s="12"/>
      <c r="K14" s="12"/>
      <c r="L14" s="12"/>
    </row>
    <row r="15" spans="1:12">
      <c r="A15" s="15" t="s">
        <v>83</v>
      </c>
      <c r="B15" s="12">
        <v>3497.0000000000018</v>
      </c>
      <c r="C15" s="12">
        <v>3497.0000000000018</v>
      </c>
      <c r="D15" s="12">
        <v>4537</v>
      </c>
      <c r="E15" s="12">
        <v>4537</v>
      </c>
      <c r="F15" s="12"/>
      <c r="G15" s="12"/>
      <c r="H15" s="12"/>
      <c r="I15" s="12"/>
      <c r="J15" s="12"/>
      <c r="K15" s="12"/>
      <c r="L15" s="12"/>
    </row>
    <row r="16" spans="1:12">
      <c r="A16" s="15" t="s">
        <v>77</v>
      </c>
      <c r="B16" s="12">
        <v>1135</v>
      </c>
      <c r="C16" s="12">
        <v>1134</v>
      </c>
      <c r="D16" s="12">
        <v>1187</v>
      </c>
      <c r="E16" s="12">
        <v>1187</v>
      </c>
      <c r="F16" s="12"/>
      <c r="G16" s="12"/>
      <c r="H16" s="12"/>
      <c r="I16" s="12"/>
      <c r="J16" s="12"/>
      <c r="K16" s="12"/>
      <c r="L16" s="12"/>
    </row>
    <row r="17" spans="1:12">
      <c r="A17" s="15" t="s">
        <v>78</v>
      </c>
      <c r="B17" s="12">
        <v>809.00000000000182</v>
      </c>
      <c r="C17" s="12">
        <v>809.00000000000182</v>
      </c>
      <c r="D17" s="12">
        <v>914</v>
      </c>
      <c r="E17" s="12">
        <v>914</v>
      </c>
      <c r="F17" s="12"/>
      <c r="G17" s="12"/>
      <c r="H17" s="12"/>
      <c r="I17" s="12"/>
      <c r="J17" s="12"/>
      <c r="K17" s="12"/>
      <c r="L17" s="12"/>
    </row>
    <row r="18" spans="1:12">
      <c r="A18" s="15" t="s">
        <v>85</v>
      </c>
      <c r="B18" s="12">
        <v>436</v>
      </c>
      <c r="C18" s="12">
        <v>437</v>
      </c>
      <c r="D18" s="12">
        <v>1160</v>
      </c>
      <c r="E18" s="12">
        <v>1160</v>
      </c>
      <c r="F18" s="12"/>
      <c r="G18" s="12"/>
      <c r="H18" s="12"/>
      <c r="I18" s="12"/>
      <c r="J18" s="12"/>
      <c r="K18" s="12"/>
      <c r="L18" s="12"/>
    </row>
    <row r="19" spans="1:12">
      <c r="A19" s="15" t="s">
        <v>80</v>
      </c>
      <c r="B19" s="12">
        <v>630</v>
      </c>
      <c r="C19" s="12">
        <v>630</v>
      </c>
      <c r="D19" s="12">
        <v>720</v>
      </c>
      <c r="E19" s="12">
        <v>720</v>
      </c>
      <c r="F19" s="12"/>
      <c r="G19" s="12"/>
      <c r="H19" s="12"/>
      <c r="I19" s="12"/>
      <c r="J19" s="12"/>
      <c r="K19" s="12"/>
      <c r="L19" s="12"/>
    </row>
    <row r="20" spans="1:12">
      <c r="A20" s="15" t="s">
        <v>81</v>
      </c>
      <c r="B20" s="12">
        <v>319</v>
      </c>
      <c r="C20" s="12">
        <v>319</v>
      </c>
      <c r="D20" s="12">
        <v>350</v>
      </c>
      <c r="E20" s="12">
        <v>350</v>
      </c>
      <c r="F20" s="12"/>
      <c r="G20" s="12"/>
      <c r="H20" s="12"/>
      <c r="I20" s="12"/>
      <c r="J20" s="12"/>
      <c r="K20" s="12"/>
      <c r="L20" s="12"/>
    </row>
    <row r="21" spans="1:12">
      <c r="A21" s="15" t="s">
        <v>82</v>
      </c>
      <c r="B21" s="12">
        <v>168</v>
      </c>
      <c r="C21" s="12">
        <v>168</v>
      </c>
      <c r="D21" s="12">
        <v>206</v>
      </c>
      <c r="E21" s="12">
        <v>206</v>
      </c>
      <c r="F21" s="12"/>
      <c r="G21" s="12"/>
      <c r="H21" s="12"/>
      <c r="I21" s="12"/>
      <c r="J21" s="12"/>
      <c r="K21" s="12"/>
      <c r="L21" s="12"/>
    </row>
    <row r="22" spans="1:12">
      <c r="A22" s="15"/>
      <c r="B22" s="12"/>
      <c r="C22" s="12"/>
      <c r="D22" s="12"/>
      <c r="E22" s="12"/>
      <c r="F22" s="12"/>
      <c r="G22" s="12"/>
      <c r="H22" s="12"/>
      <c r="I22" s="12"/>
      <c r="J22" s="12"/>
      <c r="K22" s="12"/>
      <c r="L22" s="12"/>
    </row>
    <row r="23" spans="1:12">
      <c r="A23" s="15"/>
      <c r="B23" s="12"/>
      <c r="C23" s="12"/>
      <c r="D23" s="12"/>
      <c r="E23" s="12"/>
      <c r="F23" s="12"/>
      <c r="G23" s="12"/>
      <c r="H23" s="12"/>
      <c r="I23" s="12"/>
      <c r="J23" s="12"/>
      <c r="K23" s="12"/>
      <c r="L23" s="12"/>
    </row>
    <row r="24" spans="1:12" ht="13.8" thickBot="1">
      <c r="A24" s="18" t="s">
        <v>61</v>
      </c>
      <c r="B24" s="19">
        <v>2019</v>
      </c>
      <c r="C24" s="19" t="s">
        <v>38</v>
      </c>
      <c r="D24" s="19">
        <v>2020</v>
      </c>
      <c r="E24" s="19" t="s">
        <v>43</v>
      </c>
      <c r="F24" s="12"/>
      <c r="G24" s="12"/>
      <c r="H24" s="12"/>
      <c r="I24" s="12"/>
      <c r="J24" s="12"/>
      <c r="K24" s="12"/>
      <c r="L24" s="12"/>
    </row>
    <row r="25" spans="1:12">
      <c r="A25" s="15" t="s">
        <v>84</v>
      </c>
      <c r="B25" s="12"/>
      <c r="C25" s="12"/>
      <c r="D25" s="12"/>
      <c r="E25" s="12"/>
      <c r="F25" s="12"/>
      <c r="G25" s="12"/>
      <c r="H25" s="12"/>
      <c r="I25" s="12"/>
      <c r="J25" s="12"/>
      <c r="K25" s="12"/>
      <c r="L25" s="12"/>
    </row>
    <row r="26" spans="1:12">
      <c r="A26" s="15" t="s">
        <v>77</v>
      </c>
      <c r="B26" s="12">
        <v>1721</v>
      </c>
      <c r="C26" s="12">
        <v>1721</v>
      </c>
      <c r="D26" s="12">
        <v>3174</v>
      </c>
      <c r="E26" s="12">
        <v>3174</v>
      </c>
      <c r="F26" s="12"/>
      <c r="G26" s="12"/>
      <c r="H26" s="12"/>
      <c r="I26" s="12"/>
      <c r="J26" s="12"/>
      <c r="K26" s="12"/>
      <c r="L26" s="12"/>
    </row>
    <row r="27" spans="1:12">
      <c r="A27" s="15" t="s">
        <v>78</v>
      </c>
      <c r="B27" s="12">
        <v>950</v>
      </c>
      <c r="C27" s="12">
        <v>950</v>
      </c>
      <c r="D27" s="12">
        <v>1912</v>
      </c>
      <c r="E27" s="12">
        <v>1912</v>
      </c>
      <c r="F27" s="12"/>
      <c r="G27" s="12"/>
      <c r="H27" s="12"/>
      <c r="I27" s="12"/>
      <c r="J27" s="12"/>
      <c r="K27" s="12"/>
      <c r="L27" s="12"/>
    </row>
    <row r="28" spans="1:12">
      <c r="A28" s="15" t="s">
        <v>85</v>
      </c>
      <c r="B28" s="12">
        <v>318</v>
      </c>
      <c r="C28" s="12">
        <v>318</v>
      </c>
      <c r="D28" s="12">
        <v>1722</v>
      </c>
      <c r="E28" s="12">
        <v>1722</v>
      </c>
      <c r="F28" s="12"/>
      <c r="G28" s="12"/>
      <c r="H28" s="12"/>
      <c r="I28" s="12"/>
      <c r="J28" s="12"/>
      <c r="K28" s="12"/>
      <c r="L28" s="12"/>
    </row>
    <row r="29" spans="1:12">
      <c r="A29" s="15" t="s">
        <v>80</v>
      </c>
      <c r="B29" s="12">
        <v>1391</v>
      </c>
      <c r="C29" s="12">
        <v>1391</v>
      </c>
      <c r="D29" s="12">
        <v>1329</v>
      </c>
      <c r="E29" s="12">
        <v>1329</v>
      </c>
      <c r="F29" s="12"/>
      <c r="G29" s="12"/>
      <c r="H29" s="12"/>
      <c r="I29" s="12"/>
      <c r="J29" s="12"/>
      <c r="K29" s="12"/>
      <c r="L29" s="12"/>
    </row>
    <row r="30" spans="1:12">
      <c r="A30" s="15" t="s">
        <v>81</v>
      </c>
      <c r="B30" s="12">
        <v>632</v>
      </c>
      <c r="C30" s="12">
        <v>632</v>
      </c>
      <c r="D30" s="12">
        <v>400</v>
      </c>
      <c r="E30" s="12">
        <v>400</v>
      </c>
      <c r="F30" s="12"/>
      <c r="G30" s="12"/>
      <c r="H30" s="12"/>
      <c r="I30" s="12"/>
      <c r="J30" s="12"/>
      <c r="K30" s="12"/>
      <c r="L30" s="12"/>
    </row>
    <row r="31" spans="1:12">
      <c r="A31" s="15" t="s">
        <v>82</v>
      </c>
      <c r="B31" s="12">
        <v>445</v>
      </c>
      <c r="C31" s="12">
        <v>445</v>
      </c>
      <c r="D31" s="12">
        <v>455</v>
      </c>
      <c r="E31" s="12">
        <v>455</v>
      </c>
      <c r="F31" s="12"/>
      <c r="G31" s="12"/>
      <c r="H31" s="12"/>
      <c r="I31" s="12"/>
      <c r="J31" s="12"/>
      <c r="K31" s="12"/>
      <c r="L31" s="12"/>
    </row>
    <row r="32" spans="1:12">
      <c r="A32" s="15"/>
      <c r="B32" s="12"/>
      <c r="C32" s="12"/>
      <c r="D32" s="12"/>
      <c r="E32" s="12"/>
      <c r="F32" s="12"/>
      <c r="G32" s="12"/>
      <c r="H32" s="12"/>
      <c r="I32" s="12"/>
      <c r="J32" s="12"/>
      <c r="K32" s="12"/>
      <c r="L32" s="12"/>
    </row>
    <row r="33" spans="1:12">
      <c r="A33" s="15"/>
      <c r="B33" s="12"/>
      <c r="C33" s="12"/>
      <c r="D33" s="12"/>
      <c r="E33" s="12"/>
      <c r="F33" s="12"/>
      <c r="G33" s="12"/>
      <c r="H33" s="12"/>
      <c r="I33" s="12"/>
      <c r="J33" s="12"/>
      <c r="K33" s="12"/>
      <c r="L33" s="12"/>
    </row>
    <row r="34" spans="1:12">
      <c r="A34" s="9" t="s">
        <v>73</v>
      </c>
      <c r="B34" s="12"/>
      <c r="C34" s="12"/>
      <c r="D34" s="12"/>
      <c r="E34" s="12"/>
      <c r="F34" s="12"/>
      <c r="G34" s="12"/>
      <c r="H34" s="12"/>
      <c r="I34" s="12"/>
      <c r="J34" s="12"/>
      <c r="K34" s="12"/>
      <c r="L34" s="12"/>
    </row>
    <row r="35" spans="1:12">
      <c r="A35" s="9" t="s">
        <v>86</v>
      </c>
      <c r="B35" s="12"/>
      <c r="C35" s="12"/>
      <c r="D35" s="12"/>
      <c r="E35" s="12"/>
      <c r="F35" s="12"/>
      <c r="G35" s="12"/>
      <c r="H35" s="12"/>
      <c r="I35" s="12"/>
      <c r="J35" s="12"/>
      <c r="K35" s="12"/>
      <c r="L35" s="12"/>
    </row>
    <row r="36" spans="1:12">
      <c r="A36" s="9" t="s">
        <v>87</v>
      </c>
      <c r="B36" s="12"/>
      <c r="C36" s="12"/>
      <c r="D36" s="12"/>
      <c r="E36" s="12"/>
      <c r="F36" s="12"/>
      <c r="G36" s="12"/>
      <c r="H36" s="12"/>
      <c r="I36" s="12"/>
      <c r="J36" s="12"/>
      <c r="K36" s="12"/>
      <c r="L36" s="12"/>
    </row>
    <row r="37" spans="1:12">
      <c r="A37" s="9"/>
      <c r="B37" s="12"/>
      <c r="C37" s="12"/>
      <c r="D37" s="12"/>
      <c r="E37" s="12"/>
      <c r="F37" s="12"/>
      <c r="G37" s="12"/>
      <c r="H37" s="12"/>
      <c r="I37" s="12"/>
      <c r="J37" s="12"/>
      <c r="K37" s="12"/>
      <c r="L37" s="12"/>
    </row>
    <row r="38" spans="1:12">
      <c r="A38" s="15"/>
      <c r="B38" s="12"/>
      <c r="C38" s="12"/>
      <c r="D38" s="12"/>
      <c r="E38" s="12"/>
      <c r="F38" s="12"/>
      <c r="G38" s="12"/>
      <c r="H38" s="12"/>
      <c r="I38" s="12"/>
      <c r="J38" s="12"/>
      <c r="K38" s="12"/>
      <c r="L38" s="12"/>
    </row>
    <row r="39" spans="1:12" ht="15.6">
      <c r="A39" s="13" t="s">
        <v>75</v>
      </c>
      <c r="B39" s="12"/>
      <c r="C39" s="12"/>
      <c r="D39" s="12"/>
      <c r="E39" s="12"/>
      <c r="F39" s="12"/>
      <c r="G39" s="12"/>
      <c r="H39" s="12"/>
      <c r="I39" s="12"/>
      <c r="J39" s="12"/>
      <c r="K39" s="12"/>
      <c r="L39" s="12"/>
    </row>
    <row r="40" spans="1:12">
      <c r="A40" s="15"/>
      <c r="B40" s="12"/>
      <c r="C40" s="12"/>
      <c r="D40" s="12"/>
      <c r="E40" s="12"/>
      <c r="F40" s="12"/>
      <c r="G40" s="12"/>
      <c r="H40" s="12"/>
      <c r="I40" s="12"/>
      <c r="J40" s="12"/>
      <c r="K40" s="12"/>
      <c r="L40" s="12"/>
    </row>
    <row r="41" spans="1:12">
      <c r="A41" s="15"/>
      <c r="B41" s="12"/>
      <c r="C41" s="12"/>
      <c r="D41" s="12"/>
      <c r="E41" s="12"/>
      <c r="F41" s="12"/>
      <c r="G41" s="12"/>
      <c r="H41" s="12"/>
      <c r="I41" s="12"/>
      <c r="J41" s="12"/>
      <c r="K41" s="12"/>
      <c r="L41" s="12"/>
    </row>
    <row r="42" spans="1:12" ht="13.8" thickBot="1">
      <c r="A42" s="18" t="s">
        <v>61</v>
      </c>
      <c r="B42" s="19">
        <v>2016</v>
      </c>
      <c r="C42" s="19" t="s">
        <v>31</v>
      </c>
      <c r="D42" s="19">
        <v>2017</v>
      </c>
      <c r="E42" s="19" t="s">
        <v>32</v>
      </c>
      <c r="F42" s="19">
        <v>2018</v>
      </c>
      <c r="G42" s="19" t="s">
        <v>35</v>
      </c>
      <c r="H42" s="12"/>
      <c r="I42" s="12"/>
      <c r="J42" s="12"/>
      <c r="K42" s="12"/>
      <c r="L42" s="12"/>
    </row>
    <row r="43" spans="1:12">
      <c r="A43" s="15" t="s">
        <v>76</v>
      </c>
      <c r="B43" s="12">
        <v>9557</v>
      </c>
      <c r="C43" s="12">
        <v>9412</v>
      </c>
      <c r="D43" s="12">
        <v>10279</v>
      </c>
      <c r="E43" s="12">
        <v>10448</v>
      </c>
      <c r="F43" s="12">
        <v>9028</v>
      </c>
      <c r="G43" s="12">
        <v>8324</v>
      </c>
      <c r="H43" s="12"/>
      <c r="I43" s="12"/>
      <c r="J43" s="12"/>
      <c r="K43" s="12"/>
      <c r="L43" s="12"/>
    </row>
    <row r="44" spans="1:12">
      <c r="A44" s="15" t="s">
        <v>13</v>
      </c>
      <c r="B44" s="12">
        <v>8325</v>
      </c>
      <c r="C44" s="12">
        <v>8107</v>
      </c>
      <c r="D44" s="12">
        <v>8701</v>
      </c>
      <c r="E44" s="12">
        <v>8720</v>
      </c>
      <c r="F44" s="12">
        <v>6723</v>
      </c>
      <c r="G44" s="12">
        <v>6031</v>
      </c>
      <c r="H44" s="12"/>
      <c r="I44" s="12"/>
      <c r="J44" s="12"/>
      <c r="K44" s="12"/>
      <c r="L44" s="12"/>
    </row>
    <row r="45" spans="1:12">
      <c r="A45" s="15" t="s">
        <v>80</v>
      </c>
      <c r="B45" s="12">
        <v>1794</v>
      </c>
      <c r="C45" s="12">
        <v>1801</v>
      </c>
      <c r="D45" s="12">
        <v>2038</v>
      </c>
      <c r="E45" s="12">
        <v>2049</v>
      </c>
      <c r="F45" s="12">
        <v>2767</v>
      </c>
      <c r="G45" s="12">
        <v>2781</v>
      </c>
      <c r="H45" s="12"/>
      <c r="I45" s="12"/>
      <c r="J45" s="12"/>
      <c r="K45" s="12"/>
      <c r="L45" s="12"/>
    </row>
    <row r="46" spans="1:12">
      <c r="A46" s="15" t="s">
        <v>81</v>
      </c>
      <c r="B46" s="12">
        <v>182</v>
      </c>
      <c r="C46" s="12">
        <v>255</v>
      </c>
      <c r="D46" s="12">
        <v>153</v>
      </c>
      <c r="E46" s="12">
        <v>293</v>
      </c>
      <c r="F46" s="12">
        <v>287</v>
      </c>
      <c r="G46" s="12">
        <v>305</v>
      </c>
      <c r="H46" s="12"/>
      <c r="I46" s="12"/>
      <c r="J46" s="12"/>
      <c r="K46" s="12"/>
      <c r="L46" s="12"/>
    </row>
    <row r="47" spans="1:12">
      <c r="A47" s="15" t="s">
        <v>82</v>
      </c>
      <c r="B47" s="12">
        <v>-744</v>
      </c>
      <c r="C47" s="12">
        <v>-751</v>
      </c>
      <c r="D47" s="12">
        <v>-613</v>
      </c>
      <c r="E47" s="12">
        <v>-614</v>
      </c>
      <c r="F47" s="12">
        <v>-749</v>
      </c>
      <c r="G47" s="12">
        <v>-793</v>
      </c>
      <c r="H47" s="12"/>
      <c r="I47" s="12"/>
      <c r="J47" s="12"/>
      <c r="K47" s="12"/>
      <c r="L47" s="12"/>
    </row>
    <row r="48" spans="1:12">
      <c r="A48" s="15"/>
      <c r="B48" s="12"/>
      <c r="C48" s="12"/>
      <c r="D48" s="12"/>
      <c r="E48" s="12"/>
      <c r="F48" s="12"/>
      <c r="G48" s="12"/>
      <c r="H48" s="12"/>
      <c r="I48" s="12"/>
      <c r="J48" s="12"/>
      <c r="K48" s="12"/>
      <c r="L48" s="12"/>
    </row>
    <row r="49" spans="1:12">
      <c r="A49" s="15"/>
      <c r="B49" s="12"/>
      <c r="C49" s="12"/>
      <c r="D49" s="12"/>
      <c r="E49" s="12"/>
      <c r="F49" s="12"/>
      <c r="G49" s="12"/>
      <c r="H49" s="12"/>
      <c r="I49" s="12"/>
      <c r="J49" s="12"/>
      <c r="K49" s="12"/>
      <c r="L49" s="12"/>
    </row>
    <row r="50" spans="1:12" ht="13.8" thickBot="1">
      <c r="A50" s="18" t="s">
        <v>61</v>
      </c>
      <c r="B50" s="19">
        <v>2016</v>
      </c>
      <c r="C50" s="19" t="s">
        <v>31</v>
      </c>
      <c r="D50" s="19">
        <v>2017</v>
      </c>
      <c r="E50" s="19" t="s">
        <v>32</v>
      </c>
      <c r="F50" s="19">
        <v>2018</v>
      </c>
      <c r="G50" s="19" t="s">
        <v>35</v>
      </c>
      <c r="H50" s="12"/>
      <c r="I50" s="12"/>
      <c r="J50" s="12"/>
      <c r="K50" s="12"/>
      <c r="L50" s="12"/>
    </row>
    <row r="51" spans="1:12">
      <c r="A51" s="15" t="s">
        <v>83</v>
      </c>
      <c r="B51" s="12">
        <v>2110</v>
      </c>
      <c r="C51" s="12">
        <v>2110</v>
      </c>
      <c r="D51" s="12">
        <v>2421</v>
      </c>
      <c r="E51" s="12">
        <v>2421</v>
      </c>
      <c r="F51" s="12">
        <v>2673</v>
      </c>
      <c r="G51" s="12">
        <v>2673</v>
      </c>
      <c r="H51" s="12"/>
      <c r="I51" s="12"/>
      <c r="J51" s="12"/>
      <c r="K51" s="12"/>
      <c r="L51" s="12"/>
    </row>
    <row r="52" spans="1:12">
      <c r="A52" s="15" t="s">
        <v>13</v>
      </c>
      <c r="B52" s="12">
        <v>1317</v>
      </c>
      <c r="C52" s="12">
        <v>1317</v>
      </c>
      <c r="D52" s="12">
        <v>1568</v>
      </c>
      <c r="E52" s="12">
        <v>1568</v>
      </c>
      <c r="F52" s="12">
        <v>1791</v>
      </c>
      <c r="G52" s="12">
        <v>1791</v>
      </c>
      <c r="H52" s="12"/>
      <c r="I52" s="12"/>
      <c r="J52" s="12"/>
      <c r="K52" s="12"/>
      <c r="L52" s="12"/>
    </row>
    <row r="53" spans="1:12">
      <c r="A53" s="15" t="s">
        <v>80</v>
      </c>
      <c r="B53" s="12">
        <v>392</v>
      </c>
      <c r="C53" s="12">
        <v>392</v>
      </c>
      <c r="D53" s="12">
        <v>422</v>
      </c>
      <c r="E53" s="12">
        <v>422</v>
      </c>
      <c r="F53" s="12">
        <v>461</v>
      </c>
      <c r="G53" s="12">
        <v>461</v>
      </c>
      <c r="H53" s="12"/>
      <c r="I53" s="12"/>
      <c r="J53" s="12"/>
      <c r="K53" s="12"/>
      <c r="L53" s="12"/>
    </row>
    <row r="54" spans="1:12">
      <c r="A54" s="15" t="s">
        <v>81</v>
      </c>
      <c r="B54" s="12">
        <v>301</v>
      </c>
      <c r="C54" s="12">
        <v>301</v>
      </c>
      <c r="D54" s="12">
        <v>318</v>
      </c>
      <c r="E54" s="12">
        <v>318</v>
      </c>
      <c r="F54" s="12">
        <v>308</v>
      </c>
      <c r="G54" s="12">
        <v>308</v>
      </c>
      <c r="H54" s="12"/>
      <c r="I54" s="12"/>
      <c r="J54" s="12"/>
      <c r="K54" s="12"/>
      <c r="L54" s="12"/>
    </row>
    <row r="55" spans="1:12">
      <c r="A55" s="15" t="s">
        <v>82</v>
      </c>
      <c r="B55" s="12">
        <v>100</v>
      </c>
      <c r="C55" s="12">
        <v>100</v>
      </c>
      <c r="D55" s="12">
        <v>113</v>
      </c>
      <c r="E55" s="12">
        <v>113</v>
      </c>
      <c r="F55" s="12">
        <v>113</v>
      </c>
      <c r="G55" s="12">
        <v>113</v>
      </c>
      <c r="H55" s="12"/>
      <c r="I55" s="12"/>
      <c r="J55" s="12"/>
      <c r="K55" s="12"/>
      <c r="L55" s="12"/>
    </row>
    <row r="56" spans="1:12">
      <c r="A56" s="15"/>
      <c r="B56" s="12"/>
      <c r="C56" s="12"/>
      <c r="D56" s="12"/>
      <c r="E56" s="12"/>
      <c r="F56" s="12"/>
      <c r="G56" s="12"/>
      <c r="H56" s="12"/>
      <c r="I56" s="12"/>
      <c r="J56" s="12"/>
      <c r="K56" s="12"/>
      <c r="L56" s="12"/>
    </row>
    <row r="57" spans="1:12">
      <c r="A57" s="15"/>
      <c r="B57" s="12"/>
      <c r="C57" s="12"/>
      <c r="D57" s="12"/>
      <c r="E57" s="12"/>
      <c r="F57" s="12"/>
      <c r="G57" s="12"/>
      <c r="H57" s="12"/>
      <c r="I57" s="12"/>
      <c r="J57" s="12"/>
      <c r="K57" s="12"/>
      <c r="L57" s="12"/>
    </row>
    <row r="58" spans="1:12" ht="13.8" thickBot="1">
      <c r="A58" s="18" t="s">
        <v>61</v>
      </c>
      <c r="B58" s="19">
        <v>2016</v>
      </c>
      <c r="C58" s="19" t="s">
        <v>31</v>
      </c>
      <c r="D58" s="19">
        <v>2017</v>
      </c>
      <c r="E58" s="19" t="s">
        <v>32</v>
      </c>
      <c r="F58" s="19">
        <v>2018</v>
      </c>
      <c r="G58" s="19" t="s">
        <v>35</v>
      </c>
      <c r="H58" s="12"/>
      <c r="I58" s="12"/>
      <c r="J58" s="12"/>
      <c r="K58" s="12"/>
      <c r="L58" s="12"/>
    </row>
    <row r="59" spans="1:12">
      <c r="A59" s="15" t="s">
        <v>84</v>
      </c>
      <c r="B59" s="12">
        <v>4673</v>
      </c>
      <c r="C59" s="12">
        <v>4673</v>
      </c>
      <c r="D59" s="12">
        <v>4602</v>
      </c>
      <c r="E59" s="12">
        <v>4602</v>
      </c>
      <c r="F59" s="12">
        <v>4280</v>
      </c>
      <c r="G59" s="12">
        <v>4280</v>
      </c>
      <c r="H59" s="12"/>
      <c r="I59" s="12"/>
      <c r="J59" s="12"/>
      <c r="K59" s="12"/>
      <c r="L59" s="12"/>
    </row>
    <row r="60" spans="1:12">
      <c r="A60" s="15" t="s">
        <v>13</v>
      </c>
      <c r="B60" s="12">
        <v>3533</v>
      </c>
      <c r="C60" s="12">
        <v>3533</v>
      </c>
      <c r="D60" s="12">
        <v>2925</v>
      </c>
      <c r="E60" s="12">
        <v>2925</v>
      </c>
      <c r="F60" s="12">
        <v>2451</v>
      </c>
      <c r="G60" s="12">
        <v>2451</v>
      </c>
      <c r="H60" s="12"/>
      <c r="I60" s="12"/>
      <c r="J60" s="12"/>
      <c r="K60" s="12"/>
      <c r="L60" s="12"/>
    </row>
    <row r="61" spans="1:12">
      <c r="A61" s="15" t="s">
        <v>80</v>
      </c>
      <c r="B61" s="12">
        <v>479</v>
      </c>
      <c r="C61" s="12">
        <v>479</v>
      </c>
      <c r="D61" s="12">
        <v>678</v>
      </c>
      <c r="E61" s="12">
        <v>678</v>
      </c>
      <c r="F61" s="12">
        <v>832</v>
      </c>
      <c r="G61" s="12">
        <v>832</v>
      </c>
      <c r="H61" s="12"/>
      <c r="I61" s="12"/>
      <c r="J61" s="12"/>
      <c r="K61" s="12"/>
      <c r="L61" s="12"/>
    </row>
    <row r="62" spans="1:12">
      <c r="A62" s="15" t="s">
        <v>81</v>
      </c>
      <c r="B62" s="12">
        <v>525</v>
      </c>
      <c r="C62" s="12">
        <v>525</v>
      </c>
      <c r="D62" s="12">
        <v>778</v>
      </c>
      <c r="E62" s="12">
        <v>778</v>
      </c>
      <c r="F62" s="12">
        <v>740</v>
      </c>
      <c r="G62" s="12">
        <v>740</v>
      </c>
      <c r="H62" s="12"/>
      <c r="I62" s="12"/>
      <c r="J62" s="12"/>
      <c r="K62" s="12"/>
      <c r="L62" s="12"/>
    </row>
    <row r="63" spans="1:12">
      <c r="A63" s="15" t="s">
        <v>82</v>
      </c>
      <c r="B63" s="12">
        <v>136</v>
      </c>
      <c r="C63" s="12">
        <v>136</v>
      </c>
      <c r="D63" s="12">
        <v>221</v>
      </c>
      <c r="E63" s="12">
        <v>221</v>
      </c>
      <c r="F63" s="12">
        <v>257</v>
      </c>
      <c r="G63" s="12">
        <v>257</v>
      </c>
      <c r="H63" s="12"/>
      <c r="I63" s="12"/>
      <c r="J63" s="12"/>
      <c r="K63" s="12"/>
      <c r="L63" s="12"/>
    </row>
    <row r="64" spans="1:12">
      <c r="A64" s="15"/>
      <c r="B64" s="12"/>
      <c r="C64" s="12"/>
      <c r="D64" s="12"/>
      <c r="E64" s="12"/>
      <c r="F64" s="12"/>
      <c r="G64" s="12"/>
      <c r="H64" s="12"/>
      <c r="I64" s="12"/>
      <c r="J64" s="12"/>
      <c r="K64" s="12"/>
      <c r="L64" s="12"/>
    </row>
    <row r="65" spans="1:12">
      <c r="A65" s="9" t="s">
        <v>73</v>
      </c>
      <c r="B65" s="12"/>
      <c r="C65" s="12"/>
      <c r="D65" s="12"/>
      <c r="E65" s="12"/>
      <c r="F65" s="12"/>
      <c r="G65" s="12"/>
      <c r="H65" s="12"/>
      <c r="I65" s="12"/>
      <c r="J65" s="12"/>
      <c r="K65" s="12"/>
      <c r="L65"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Y31"/>
  <sheetViews>
    <sheetView view="pageBreakPreview" zoomScaleNormal="100" zoomScaleSheetLayoutView="100" workbookViewId="0"/>
  </sheetViews>
  <sheetFormatPr defaultRowHeight="13.2"/>
  <cols>
    <col min="1" max="1" width="44.33203125" customWidth="1"/>
  </cols>
  <sheetData>
    <row r="1" spans="1:25" ht="15.6">
      <c r="A1" s="13" t="s">
        <v>88</v>
      </c>
      <c r="B1" s="11"/>
      <c r="C1" s="11"/>
      <c r="D1" s="11"/>
      <c r="E1" s="11"/>
      <c r="F1" s="11"/>
      <c r="G1" s="11"/>
      <c r="H1" s="11"/>
      <c r="I1" s="11"/>
      <c r="J1" s="11"/>
      <c r="K1" s="11"/>
      <c r="L1" s="11"/>
      <c r="M1" s="11"/>
      <c r="N1" s="11"/>
      <c r="O1" s="11"/>
      <c r="P1" s="11"/>
      <c r="Q1" s="11"/>
      <c r="R1" s="11"/>
      <c r="S1" s="11"/>
      <c r="T1" s="11"/>
      <c r="U1" s="11"/>
      <c r="V1" s="11"/>
      <c r="W1" s="11"/>
      <c r="X1" s="11"/>
      <c r="Y1" s="11"/>
    </row>
    <row r="2" spans="1:25">
      <c r="A2" s="11"/>
      <c r="B2" s="11"/>
      <c r="C2" s="11"/>
      <c r="D2" s="11"/>
      <c r="E2" s="11"/>
      <c r="F2" s="11"/>
      <c r="G2" s="11"/>
      <c r="H2" s="11"/>
      <c r="I2" s="11"/>
      <c r="J2" s="11"/>
      <c r="K2" s="11"/>
      <c r="L2" s="11"/>
      <c r="M2" s="11"/>
      <c r="N2" s="11"/>
      <c r="O2" s="11"/>
      <c r="P2" s="11"/>
      <c r="Q2" s="11"/>
      <c r="R2" s="11"/>
      <c r="S2" s="11"/>
      <c r="T2" s="11"/>
      <c r="U2" s="11"/>
      <c r="V2" s="11"/>
      <c r="W2" s="11"/>
      <c r="X2" s="11"/>
      <c r="Y2" s="11"/>
    </row>
    <row r="3" spans="1:25" ht="13.8" thickBot="1">
      <c r="A3" s="98" t="s">
        <v>0</v>
      </c>
      <c r="B3" s="11"/>
      <c r="C3" s="164" t="s">
        <v>8</v>
      </c>
      <c r="D3" s="164"/>
      <c r="E3" s="164"/>
      <c r="F3" s="164"/>
      <c r="G3" s="164"/>
      <c r="I3" s="164" t="s">
        <v>94</v>
      </c>
      <c r="J3" s="164"/>
      <c r="K3" s="164"/>
      <c r="L3" s="164"/>
      <c r="M3" s="164"/>
      <c r="O3" s="164" t="s">
        <v>95</v>
      </c>
      <c r="P3" s="164"/>
      <c r="Q3" s="164"/>
      <c r="R3" s="164"/>
      <c r="S3" s="164"/>
      <c r="U3" s="164" t="s">
        <v>96</v>
      </c>
      <c r="V3" s="164"/>
      <c r="W3" s="164"/>
      <c r="X3" s="164"/>
      <c r="Y3" s="164"/>
    </row>
    <row r="4" spans="1:25">
      <c r="A4" s="99"/>
      <c r="B4" s="100"/>
      <c r="C4" s="100">
        <v>2016</v>
      </c>
      <c r="D4" s="100">
        <v>2017</v>
      </c>
      <c r="E4" s="100">
        <v>2018</v>
      </c>
      <c r="F4" s="100">
        <v>2019</v>
      </c>
      <c r="G4" s="100">
        <v>2020</v>
      </c>
      <c r="H4" s="11"/>
      <c r="I4" s="100">
        <v>2016</v>
      </c>
      <c r="J4" s="100">
        <v>2017</v>
      </c>
      <c r="K4" s="100">
        <v>2018</v>
      </c>
      <c r="L4" s="100">
        <v>2019</v>
      </c>
      <c r="M4" s="100">
        <v>2020</v>
      </c>
      <c r="N4" s="11"/>
      <c r="O4" s="100">
        <v>2016</v>
      </c>
      <c r="P4" s="100">
        <v>2017</v>
      </c>
      <c r="Q4" s="100">
        <v>2018</v>
      </c>
      <c r="R4" s="100">
        <v>2019</v>
      </c>
      <c r="S4" s="100">
        <v>2020</v>
      </c>
      <c r="T4" s="11"/>
      <c r="U4" s="100">
        <v>2016</v>
      </c>
      <c r="V4" s="100">
        <v>2017</v>
      </c>
      <c r="W4" s="100">
        <v>2018</v>
      </c>
      <c r="X4" s="100">
        <v>2019</v>
      </c>
      <c r="Y4" s="100">
        <v>2020</v>
      </c>
    </row>
    <row r="5" spans="1:25">
      <c r="A5" s="101" t="s">
        <v>89</v>
      </c>
      <c r="B5" s="102" t="s">
        <v>90</v>
      </c>
      <c r="C5" s="103">
        <v>4786</v>
      </c>
      <c r="D5" s="103">
        <v>4980</v>
      </c>
      <c r="E5" s="103">
        <v>5250</v>
      </c>
      <c r="F5" s="103">
        <v>5447</v>
      </c>
      <c r="G5" s="103">
        <v>5727</v>
      </c>
      <c r="H5" s="11"/>
      <c r="I5" s="103">
        <v>4576</v>
      </c>
      <c r="J5" s="103">
        <v>4720</v>
      </c>
      <c r="K5" s="103">
        <v>4835</v>
      </c>
      <c r="L5" s="103">
        <v>4913</v>
      </c>
      <c r="M5" s="103">
        <v>4930</v>
      </c>
      <c r="N5" s="11"/>
      <c r="O5" s="103">
        <v>1582</v>
      </c>
      <c r="P5" s="103">
        <v>1612</v>
      </c>
      <c r="Q5" s="103">
        <v>1631</v>
      </c>
      <c r="R5" s="103">
        <v>1429</v>
      </c>
      <c r="S5" s="103">
        <v>1446</v>
      </c>
      <c r="T5" s="11"/>
      <c r="U5" s="158" t="s">
        <v>42</v>
      </c>
      <c r="V5" s="158" t="s">
        <v>42</v>
      </c>
      <c r="W5" s="158" t="s">
        <v>42</v>
      </c>
      <c r="X5" s="158" t="s">
        <v>42</v>
      </c>
      <c r="Y5" s="103">
        <v>9731</v>
      </c>
    </row>
    <row r="6" spans="1:25" ht="13.8">
      <c r="A6" s="104"/>
      <c r="B6" s="104"/>
      <c r="C6" s="105"/>
      <c r="D6" s="105"/>
      <c r="E6" s="105"/>
      <c r="F6" s="105"/>
      <c r="G6" s="105"/>
      <c r="H6" s="11"/>
      <c r="I6" s="105"/>
      <c r="J6" s="105"/>
      <c r="K6" s="105"/>
      <c r="L6" s="105"/>
      <c r="M6" s="105"/>
      <c r="N6" s="11"/>
      <c r="O6" s="105"/>
      <c r="P6" s="105"/>
      <c r="Q6" s="105"/>
      <c r="R6" s="105"/>
      <c r="S6" s="105"/>
      <c r="T6" s="11"/>
      <c r="U6" s="105"/>
      <c r="V6" s="105"/>
      <c r="W6" s="105"/>
      <c r="X6" s="105"/>
      <c r="Y6" s="105"/>
    </row>
    <row r="7" spans="1:25">
      <c r="A7" s="101" t="s">
        <v>91</v>
      </c>
      <c r="B7" s="102" t="s">
        <v>61</v>
      </c>
      <c r="C7" s="106">
        <v>53633</v>
      </c>
      <c r="D7" s="106">
        <v>70012</v>
      </c>
      <c r="E7" s="106">
        <v>86997</v>
      </c>
      <c r="F7" s="106">
        <v>89049</v>
      </c>
      <c r="G7" s="106">
        <v>58816</v>
      </c>
      <c r="H7" s="11"/>
      <c r="I7" s="106">
        <v>14179</v>
      </c>
      <c r="J7" s="106">
        <v>19811</v>
      </c>
      <c r="K7" s="106">
        <v>21745</v>
      </c>
      <c r="L7" s="106">
        <v>21582</v>
      </c>
      <c r="M7" s="106">
        <v>13979</v>
      </c>
      <c r="N7" s="11"/>
      <c r="O7" s="106">
        <v>14279</v>
      </c>
      <c r="P7" s="106">
        <v>17042</v>
      </c>
      <c r="Q7" s="106">
        <v>20093</v>
      </c>
      <c r="R7" s="106">
        <v>19676</v>
      </c>
      <c r="S7" s="106">
        <v>10926</v>
      </c>
      <c r="T7" s="11"/>
      <c r="U7" s="158" t="s">
        <v>42</v>
      </c>
      <c r="V7" s="158" t="s">
        <v>42</v>
      </c>
      <c r="W7" s="158" t="s">
        <v>42</v>
      </c>
      <c r="X7" s="158" t="s">
        <v>42</v>
      </c>
      <c r="Y7" s="106">
        <v>8223</v>
      </c>
    </row>
    <row r="8" spans="1:25">
      <c r="A8" s="107" t="s">
        <v>92</v>
      </c>
      <c r="B8" s="102" t="s">
        <v>61</v>
      </c>
      <c r="C8" s="106">
        <v>4851</v>
      </c>
      <c r="D8" s="106">
        <v>5332</v>
      </c>
      <c r="E8" s="106">
        <v>5025</v>
      </c>
      <c r="F8" s="106">
        <v>5972</v>
      </c>
      <c r="G8" s="157">
        <v>5549</v>
      </c>
      <c r="H8" s="11"/>
      <c r="I8" s="106">
        <v>1652</v>
      </c>
      <c r="J8" s="106">
        <v>2394</v>
      </c>
      <c r="K8" s="106">
        <v>1454</v>
      </c>
      <c r="L8" s="106">
        <v>975</v>
      </c>
      <c r="M8" s="106">
        <v>-25</v>
      </c>
      <c r="N8" s="11"/>
      <c r="O8" s="106">
        <v>1093</v>
      </c>
      <c r="P8" s="106">
        <v>1074</v>
      </c>
      <c r="Q8" s="106">
        <v>201</v>
      </c>
      <c r="R8" s="106">
        <v>419</v>
      </c>
      <c r="S8" s="106">
        <v>-480</v>
      </c>
      <c r="T8" s="11"/>
      <c r="U8" s="158" t="s">
        <v>42</v>
      </c>
      <c r="V8" s="158" t="s">
        <v>42</v>
      </c>
      <c r="W8" s="158" t="s">
        <v>42</v>
      </c>
      <c r="X8" s="158" t="s">
        <v>42</v>
      </c>
      <c r="Y8" s="106">
        <v>1260</v>
      </c>
    </row>
    <row r="9" spans="1:25">
      <c r="A9" s="107" t="s">
        <v>1</v>
      </c>
      <c r="B9" s="102" t="s">
        <v>61</v>
      </c>
      <c r="C9" s="103">
        <v>5011</v>
      </c>
      <c r="D9" s="103">
        <v>6028</v>
      </c>
      <c r="E9" s="103">
        <v>5989</v>
      </c>
      <c r="F9" s="103">
        <v>5818</v>
      </c>
      <c r="G9" s="103">
        <v>3473</v>
      </c>
      <c r="H9" s="11"/>
      <c r="I9" s="103">
        <v>1939</v>
      </c>
      <c r="J9" s="103">
        <v>2408</v>
      </c>
      <c r="K9" s="103">
        <v>2079</v>
      </c>
      <c r="L9" s="103">
        <v>938</v>
      </c>
      <c r="M9" s="103">
        <v>-309</v>
      </c>
      <c r="N9" s="11"/>
      <c r="O9" s="103">
        <v>1006</v>
      </c>
      <c r="P9" s="103">
        <v>1142</v>
      </c>
      <c r="Q9" s="103">
        <v>192</v>
      </c>
      <c r="R9" s="103">
        <v>427</v>
      </c>
      <c r="S9" s="103">
        <v>-660</v>
      </c>
      <c r="T9" s="11"/>
      <c r="U9" s="158" t="s">
        <v>42</v>
      </c>
      <c r="V9" s="158" t="s">
        <v>42</v>
      </c>
      <c r="W9" s="158" t="s">
        <v>42</v>
      </c>
      <c r="X9" s="158" t="s">
        <v>42</v>
      </c>
      <c r="Y9" s="103">
        <v>1260</v>
      </c>
    </row>
    <row r="10" spans="1:25">
      <c r="A10" s="107" t="s">
        <v>65</v>
      </c>
      <c r="B10" s="102" t="s">
        <v>61</v>
      </c>
      <c r="C10" s="103">
        <v>5364</v>
      </c>
      <c r="D10" s="103">
        <v>6102</v>
      </c>
      <c r="E10" s="103">
        <v>5434</v>
      </c>
      <c r="F10" s="103">
        <v>4813</v>
      </c>
      <c r="G10" s="103">
        <v>-2356</v>
      </c>
      <c r="H10" s="11"/>
      <c r="I10" s="103">
        <v>1308</v>
      </c>
      <c r="J10" s="103">
        <v>1403</v>
      </c>
      <c r="K10" s="103">
        <v>1406</v>
      </c>
      <c r="L10" s="103">
        <v>105</v>
      </c>
      <c r="M10" s="103">
        <v>-950</v>
      </c>
      <c r="N10" s="11"/>
      <c r="O10" s="103">
        <v>944</v>
      </c>
      <c r="P10" s="103">
        <v>908</v>
      </c>
      <c r="Q10" s="103">
        <v>97</v>
      </c>
      <c r="R10" s="103">
        <v>290</v>
      </c>
      <c r="S10" s="103">
        <v>-650</v>
      </c>
      <c r="T10" s="11"/>
      <c r="U10" s="158" t="s">
        <v>42</v>
      </c>
      <c r="V10" s="158" t="s">
        <v>42</v>
      </c>
      <c r="W10" s="158" t="s">
        <v>42</v>
      </c>
      <c r="X10" s="158" t="s">
        <v>42</v>
      </c>
      <c r="Y10" s="103">
        <v>382</v>
      </c>
    </row>
    <row r="11" spans="1:25">
      <c r="A11" s="101" t="s">
        <v>67</v>
      </c>
      <c r="B11" s="102" t="s">
        <v>61</v>
      </c>
      <c r="C11" s="103">
        <v>22168</v>
      </c>
      <c r="D11" s="103">
        <v>27565</v>
      </c>
      <c r="E11" s="103">
        <v>31634</v>
      </c>
      <c r="F11" s="103">
        <v>34924</v>
      </c>
      <c r="G11" s="103">
        <v>31869</v>
      </c>
      <c r="H11" s="11"/>
      <c r="I11" s="103">
        <v>6794</v>
      </c>
      <c r="J11" s="103">
        <v>8123</v>
      </c>
      <c r="K11" s="103">
        <v>9811</v>
      </c>
      <c r="L11" s="103">
        <v>9867</v>
      </c>
      <c r="M11" s="103">
        <v>9286</v>
      </c>
      <c r="N11" s="11"/>
      <c r="O11" s="103">
        <v>1639</v>
      </c>
      <c r="P11" s="103">
        <v>1692</v>
      </c>
      <c r="Q11" s="103">
        <v>1961</v>
      </c>
      <c r="R11" s="103">
        <v>2233</v>
      </c>
      <c r="S11" s="103">
        <v>1575</v>
      </c>
      <c r="T11" s="11"/>
      <c r="U11" s="158" t="s">
        <v>42</v>
      </c>
      <c r="V11" s="158" t="s">
        <v>42</v>
      </c>
      <c r="W11" s="158" t="s">
        <v>42</v>
      </c>
      <c r="X11" s="158" t="s">
        <v>42</v>
      </c>
      <c r="Y11" s="103">
        <v>8784</v>
      </c>
    </row>
    <row r="12" spans="1:25">
      <c r="A12" s="101" t="s">
        <v>93</v>
      </c>
      <c r="B12" s="102" t="s">
        <v>61</v>
      </c>
      <c r="C12" s="103">
        <v>43072</v>
      </c>
      <c r="D12" s="103">
        <v>49352</v>
      </c>
      <c r="E12" s="103">
        <v>54797</v>
      </c>
      <c r="F12" s="103">
        <v>60276</v>
      </c>
      <c r="G12" s="103">
        <v>54457</v>
      </c>
      <c r="H12" s="11"/>
      <c r="I12" s="103">
        <v>11215</v>
      </c>
      <c r="J12" s="103">
        <v>12361</v>
      </c>
      <c r="K12" s="103">
        <v>14683</v>
      </c>
      <c r="L12" s="103">
        <v>15696</v>
      </c>
      <c r="M12" s="103">
        <v>14784</v>
      </c>
      <c r="N12" s="11"/>
      <c r="O12" s="103">
        <v>3485</v>
      </c>
      <c r="P12" s="103">
        <v>3994</v>
      </c>
      <c r="Q12" s="103">
        <v>3688</v>
      </c>
      <c r="R12" s="103">
        <v>4078</v>
      </c>
      <c r="S12" s="103">
        <v>3094</v>
      </c>
      <c r="T12" s="11"/>
      <c r="U12" s="158" t="s">
        <v>42</v>
      </c>
      <c r="V12" s="158" t="s">
        <v>42</v>
      </c>
      <c r="W12" s="158" t="s">
        <v>42</v>
      </c>
      <c r="X12" s="158" t="s">
        <v>42</v>
      </c>
      <c r="Y12" s="103">
        <v>19629</v>
      </c>
    </row>
    <row r="13" spans="1:25">
      <c r="A13" s="108" t="s">
        <v>10</v>
      </c>
      <c r="B13" s="11"/>
      <c r="C13" s="11"/>
      <c r="D13" s="11"/>
      <c r="E13" s="11"/>
      <c r="F13" s="11"/>
      <c r="G13" s="11"/>
      <c r="H13" s="11"/>
      <c r="I13" s="11"/>
      <c r="J13" s="11"/>
      <c r="K13" s="11"/>
      <c r="L13" s="11"/>
      <c r="M13" s="11"/>
      <c r="N13" s="11"/>
      <c r="O13" s="11"/>
      <c r="P13" s="11"/>
      <c r="Q13" s="11"/>
      <c r="R13" s="11"/>
      <c r="S13" s="11"/>
      <c r="T13" s="11"/>
      <c r="U13" s="11"/>
      <c r="V13" s="11"/>
      <c r="W13" s="11"/>
      <c r="X13" s="11"/>
      <c r="Y13" s="11"/>
    </row>
    <row r="14" spans="1:25">
      <c r="A14" s="11"/>
      <c r="B14" s="11"/>
      <c r="C14" s="11"/>
      <c r="D14" s="11"/>
      <c r="E14" s="11"/>
      <c r="F14" s="11"/>
      <c r="G14" s="11"/>
      <c r="H14" s="11"/>
      <c r="I14" s="11"/>
      <c r="J14" s="11"/>
      <c r="K14" s="11"/>
      <c r="L14" s="11"/>
      <c r="M14" s="11"/>
      <c r="N14" s="11"/>
      <c r="O14" s="11"/>
      <c r="P14" s="11"/>
      <c r="Q14" s="11"/>
      <c r="R14" s="11"/>
      <c r="S14" s="11"/>
    </row>
    <row r="15" spans="1:25">
      <c r="A15" s="11"/>
      <c r="B15" s="11"/>
      <c r="C15" s="11"/>
      <c r="D15" s="11"/>
      <c r="E15" s="11"/>
      <c r="F15" s="11"/>
      <c r="G15" s="11"/>
      <c r="H15" s="11"/>
      <c r="I15" s="11"/>
      <c r="J15" s="11"/>
      <c r="K15" s="11"/>
      <c r="L15" s="11"/>
      <c r="M15" s="11"/>
      <c r="N15" s="11"/>
      <c r="O15" s="11"/>
      <c r="P15" s="11"/>
      <c r="Q15" s="11"/>
      <c r="R15" s="11"/>
      <c r="S15" s="11"/>
    </row>
    <row r="16" spans="1:25">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109"/>
      <c r="B20" s="11"/>
      <c r="C20" s="11"/>
      <c r="D20" s="11"/>
      <c r="E20" s="11"/>
      <c r="F20" s="11"/>
      <c r="G20" s="11"/>
      <c r="H20" s="11"/>
      <c r="I20" s="11"/>
      <c r="J20" s="11"/>
      <c r="K20" s="11"/>
      <c r="L20" s="11"/>
      <c r="M20" s="11"/>
      <c r="N20" s="11"/>
      <c r="O20" s="11"/>
      <c r="P20" s="11"/>
      <c r="Q20" s="11"/>
      <c r="R20" s="11"/>
      <c r="S20" s="11"/>
    </row>
    <row r="21" spans="1:19">
      <c r="A21" s="109"/>
      <c r="B21" s="11"/>
      <c r="C21" s="11"/>
      <c r="D21" s="11"/>
      <c r="E21" s="11"/>
      <c r="F21" s="11"/>
      <c r="G21" s="11"/>
      <c r="H21" s="11"/>
      <c r="I21" s="11"/>
      <c r="J21" s="11"/>
      <c r="K21" s="11"/>
      <c r="L21" s="11"/>
      <c r="M21" s="11"/>
      <c r="N21" s="11"/>
      <c r="O21" s="11"/>
      <c r="P21" s="11"/>
      <c r="Q21" s="11"/>
      <c r="R21" s="11"/>
      <c r="S21" s="11"/>
    </row>
    <row r="22" spans="1:19">
      <c r="A22" s="109"/>
      <c r="B22" s="11"/>
      <c r="C22" s="11"/>
      <c r="D22" s="11"/>
      <c r="E22" s="11"/>
      <c r="F22" s="11"/>
      <c r="G22" s="11"/>
      <c r="H22" s="11"/>
      <c r="I22" s="11"/>
      <c r="J22" s="11"/>
      <c r="K22" s="11"/>
      <c r="L22" s="11"/>
      <c r="M22" s="11"/>
      <c r="N22" s="11"/>
      <c r="O22" s="11"/>
      <c r="P22" s="11"/>
      <c r="Q22" s="11"/>
      <c r="R22" s="11"/>
      <c r="S22" s="11"/>
    </row>
    <row r="23" spans="1:19">
      <c r="A23" s="109"/>
      <c r="B23" s="11"/>
      <c r="C23" s="11"/>
      <c r="D23" s="11"/>
      <c r="E23" s="11"/>
      <c r="F23" s="11"/>
      <c r="G23" s="11"/>
      <c r="H23" s="11"/>
      <c r="I23" s="11"/>
      <c r="J23" s="11"/>
      <c r="K23" s="11"/>
      <c r="L23" s="11"/>
      <c r="M23" s="11"/>
      <c r="N23" s="11"/>
      <c r="O23" s="11"/>
      <c r="P23" s="11"/>
      <c r="Q23" s="11"/>
      <c r="R23" s="11"/>
      <c r="S23" s="11"/>
    </row>
    <row r="24" spans="1:19">
      <c r="A24" s="109"/>
      <c r="B24" s="11"/>
      <c r="C24" s="11"/>
      <c r="D24" s="11"/>
      <c r="E24" s="11"/>
      <c r="F24" s="11"/>
      <c r="G24" s="11"/>
      <c r="H24" s="11"/>
      <c r="I24" s="11"/>
      <c r="J24" s="11"/>
      <c r="K24" s="11"/>
      <c r="L24" s="11"/>
      <c r="M24" s="11"/>
      <c r="N24" s="11"/>
      <c r="O24" s="11"/>
      <c r="P24" s="11"/>
      <c r="Q24" s="11"/>
      <c r="R24" s="11"/>
      <c r="S24" s="11"/>
    </row>
    <row r="25" spans="1:19">
      <c r="A25" s="109"/>
      <c r="B25" s="11"/>
      <c r="C25" s="11"/>
      <c r="D25" s="11"/>
      <c r="E25" s="11"/>
      <c r="F25" s="11"/>
      <c r="G25" s="11"/>
      <c r="H25" s="11"/>
      <c r="I25" s="11"/>
      <c r="J25" s="11"/>
      <c r="K25" s="11"/>
      <c r="L25" s="11"/>
      <c r="M25" s="11"/>
      <c r="N25" s="11"/>
      <c r="O25" s="11"/>
      <c r="P25" s="11"/>
      <c r="Q25" s="11"/>
    </row>
    <row r="26" spans="1:19">
      <c r="A26" s="109"/>
      <c r="B26" s="11"/>
      <c r="C26" s="11"/>
      <c r="D26" s="11"/>
      <c r="E26" s="11"/>
      <c r="F26" s="11"/>
      <c r="G26" s="11"/>
      <c r="H26" s="11"/>
      <c r="I26" s="11"/>
      <c r="J26" s="11"/>
      <c r="K26" s="11"/>
      <c r="L26" s="11"/>
      <c r="M26" s="11"/>
      <c r="N26" s="11"/>
      <c r="O26" s="11"/>
      <c r="P26" s="11"/>
      <c r="Q26" s="11"/>
    </row>
    <row r="27" spans="1:19">
      <c r="A27" s="109"/>
      <c r="B27" s="11"/>
      <c r="C27" s="11"/>
      <c r="D27" s="11"/>
      <c r="E27" s="11"/>
      <c r="F27" s="11"/>
      <c r="G27" s="11"/>
      <c r="H27" s="11"/>
      <c r="I27" s="11"/>
      <c r="J27" s="11"/>
      <c r="K27" s="11"/>
      <c r="L27" s="11"/>
      <c r="M27" s="11"/>
      <c r="N27" s="11"/>
      <c r="O27" s="11"/>
      <c r="P27" s="11"/>
      <c r="Q27" s="11"/>
    </row>
    <row r="28" spans="1:19">
      <c r="A28" s="109"/>
      <c r="B28" s="11"/>
      <c r="C28" s="11"/>
      <c r="D28" s="11"/>
      <c r="E28" s="11"/>
      <c r="F28" s="11"/>
      <c r="G28" s="11"/>
      <c r="H28" s="11"/>
      <c r="I28" s="11"/>
      <c r="J28" s="11"/>
      <c r="K28" s="11"/>
      <c r="L28" s="11"/>
      <c r="M28" s="11"/>
      <c r="N28" s="11"/>
      <c r="O28" s="11"/>
      <c r="P28" s="11"/>
      <c r="Q28" s="11"/>
    </row>
    <row r="29" spans="1:19">
      <c r="A29" s="109"/>
      <c r="B29" s="11"/>
      <c r="C29" s="11"/>
      <c r="D29" s="11"/>
      <c r="E29" s="11"/>
      <c r="F29" s="11"/>
      <c r="G29" s="11"/>
      <c r="H29" s="11"/>
      <c r="I29" s="11"/>
      <c r="J29" s="11"/>
      <c r="K29" s="11"/>
      <c r="L29" s="11"/>
      <c r="M29" s="11"/>
      <c r="N29" s="11"/>
      <c r="O29" s="11"/>
      <c r="P29" s="11"/>
      <c r="Q29" s="11"/>
    </row>
    <row r="30" spans="1:19">
      <c r="A30" s="109"/>
      <c r="B30" s="11"/>
      <c r="C30" s="11"/>
      <c r="D30" s="11"/>
      <c r="E30" s="11"/>
      <c r="F30" s="11"/>
      <c r="G30" s="11"/>
      <c r="H30" s="11"/>
      <c r="I30" s="11"/>
      <c r="J30" s="11"/>
      <c r="K30" s="11"/>
      <c r="L30" s="11"/>
      <c r="M30" s="11"/>
      <c r="N30" s="11"/>
      <c r="O30" s="11"/>
      <c r="P30" s="11"/>
      <c r="Q30" s="11"/>
    </row>
    <row r="31" spans="1:19">
      <c r="A31" s="109"/>
      <c r="B31" s="11"/>
      <c r="C31" s="11"/>
      <c r="D31" s="11"/>
      <c r="E31" s="11"/>
      <c r="F31" s="11"/>
      <c r="G31" s="11"/>
      <c r="H31" s="11"/>
      <c r="I31" s="11"/>
      <c r="J31" s="11"/>
      <c r="K31" s="11"/>
      <c r="L31" s="11"/>
      <c r="M31" s="11"/>
      <c r="N31" s="11"/>
      <c r="O31" s="11"/>
      <c r="P31" s="11"/>
      <c r="Q31" s="11"/>
    </row>
  </sheetData>
  <mergeCells count="4">
    <mergeCell ref="C3:G3"/>
    <mergeCell ref="I3:M3"/>
    <mergeCell ref="O3:S3"/>
    <mergeCell ref="U3:Y3"/>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Nazwane zakresy</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vol.'!Obszar_wydruku</vt:lpstr>
      <vt:lpstr>Shareholders!Obszar_wydruku</vt:lpstr>
      <vt:lpstr>'Throughput and yields'!Obszar_wydruku</vt:lpstr>
      <vt:lpstr>'Who we are (1)'!Obszar_wydruku</vt:lpstr>
      <vt:lpstr>'Who we are (2)'!Obszar_wydruku</vt:lpstr>
    </vt:vector>
  </TitlesOfParts>
  <Company>PKN ORLEN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Tomasz Rawicki</dc:creator>
  <cp:lastModifiedBy>Wiktor Dzik | GoldenSubmarine</cp:lastModifiedBy>
  <cp:lastPrinted>2015-04-01T07:31:26Z</cp:lastPrinted>
  <dcterms:created xsi:type="dcterms:W3CDTF">2015-03-11T14:16:20Z</dcterms:created>
  <dcterms:modified xsi:type="dcterms:W3CDTF">2021-07-12T12:21:41Z</dcterms:modified>
</cp:coreProperties>
</file>